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55" windowHeight="5385" activeTab="2"/>
  </bookViews>
  <sheets>
    <sheet name="chantiri" sheetId="1" r:id="rId1"/>
    <sheet name="el once" sheetId="2" r:id="rId2"/>
    <sheet name="Hoja3" sheetId="3" r:id="rId3"/>
    <sheet name="inscriptos" sheetId="4" r:id="rId4"/>
  </sheets>
  <definedNames>
    <definedName name="_xlnm.Print_Area" localSheetId="2">'Hoja3'!$A:$A</definedName>
    <definedName name="total1">'inscriptos'!$C$187</definedName>
    <definedName name="total2">'inscriptos'!$D$187</definedName>
    <definedName name="total3">'inscriptos'!$E$187</definedName>
    <definedName name="total4">'inscriptos'!$F$187</definedName>
    <definedName name="total5">'inscriptos'!$G$187</definedName>
    <definedName name="total6">'inscriptos'!$H$187</definedName>
    <definedName name="total7">'inscriptos'!$I$187</definedName>
  </definedNames>
  <calcPr fullCalcOnLoad="1"/>
</workbook>
</file>

<file path=xl/sharedStrings.xml><?xml version="1.0" encoding="utf-8"?>
<sst xmlns="http://schemas.openxmlformats.org/spreadsheetml/2006/main" count="442" uniqueCount="395">
  <si>
    <t>adhesivo glitter ezco x 21gr</t>
  </si>
  <si>
    <t>papel glace metalizado x10</t>
  </si>
  <si>
    <t>papel satinado x10</t>
  </si>
  <si>
    <t>pincel pelo pony n°1</t>
  </si>
  <si>
    <t>pincel pelo pony pelo n°6</t>
  </si>
  <si>
    <t>cuaderno A4 T/D rallado sin troquel espiralado x84h</t>
  </si>
  <si>
    <t>compas pelikan metal con minas</t>
  </si>
  <si>
    <t>hoja caratula color n°3 x5</t>
  </si>
  <si>
    <t>mapas plan-Arg-Cont Amer-Sta Fe</t>
  </si>
  <si>
    <t>mapas plan- Cont Amer-Arg</t>
  </si>
  <si>
    <t>post it economico 40x50</t>
  </si>
  <si>
    <t>fundas A4</t>
  </si>
  <si>
    <t>fundas oficio</t>
  </si>
  <si>
    <t>roller uni retrac. Clic gel azul</t>
  </si>
  <si>
    <t>roller uni retrac. Clic gel color</t>
  </si>
  <si>
    <t>tinta para marcador pizzarra</t>
  </si>
  <si>
    <t>carpeta n°3 cartone rexon</t>
  </si>
  <si>
    <t>PRODUCTO</t>
  </si>
  <si>
    <t>BOLSON N°1</t>
  </si>
  <si>
    <t>BOLSON N°2</t>
  </si>
  <si>
    <t>BOLSON N°3</t>
  </si>
  <si>
    <t>BOLSON N°4</t>
  </si>
  <si>
    <t>BOLSON N°5</t>
  </si>
  <si>
    <t>BOLSON N°6</t>
  </si>
  <si>
    <t>BOLSON N°7</t>
  </si>
  <si>
    <t>PRECIO</t>
  </si>
  <si>
    <t>$ 4.20</t>
  </si>
  <si>
    <t>$ 19.88</t>
  </si>
  <si>
    <t>$ 14.63</t>
  </si>
  <si>
    <t>$ 31.91</t>
  </si>
  <si>
    <t>$ 0.80</t>
  </si>
  <si>
    <t>$ 0.93</t>
  </si>
  <si>
    <t>goma stabilo legacy</t>
  </si>
  <si>
    <t>$ 2.05</t>
  </si>
  <si>
    <t>$ 1.75</t>
  </si>
  <si>
    <t>$ 0.36</t>
  </si>
  <si>
    <t>$ 1.30</t>
  </si>
  <si>
    <t>$ 0.79</t>
  </si>
  <si>
    <t>$ 3.11</t>
  </si>
  <si>
    <t>$ 3.23</t>
  </si>
  <si>
    <t>$ 18.17</t>
  </si>
  <si>
    <t>$ 57.08</t>
  </si>
  <si>
    <t>adhesivo vinilico color</t>
  </si>
  <si>
    <t>voligoma 30ml</t>
  </si>
  <si>
    <t>carpeta n°5 apaisada</t>
  </si>
  <si>
    <t>cuaderno tapa dura rivadavia rayado x48h</t>
  </si>
  <si>
    <t>marcador fabercito x10u cortas</t>
  </si>
  <si>
    <t>lapiz grafito faber</t>
  </si>
  <si>
    <t>lapiz color faber x12u largos</t>
  </si>
  <si>
    <t>marcador mio pizzini x6u</t>
  </si>
  <si>
    <t>lapiz pasta faber x 12 u</t>
  </si>
  <si>
    <t>plastilina x6u</t>
  </si>
  <si>
    <t>tempera x10u</t>
  </si>
  <si>
    <t>tijera metal x13cm</t>
  </si>
  <si>
    <t>cuaderno acuarel rayado x84h of</t>
  </si>
  <si>
    <t>resaltador pizzini</t>
  </si>
  <si>
    <t>cuaderno acuarel cuadriculado x84h of</t>
  </si>
  <si>
    <t xml:space="preserve">portaminas sabonis </t>
  </si>
  <si>
    <t>carpeta tapa transparente A4</t>
  </si>
  <si>
    <t>resma autor A4 80gr</t>
  </si>
  <si>
    <t>cuaderno tipo of ledesma classic x84h</t>
  </si>
  <si>
    <t>marcador para pizzarron negro</t>
  </si>
  <si>
    <t>repuesto n°5 dibujo color apaisado x8h</t>
  </si>
  <si>
    <t>marcadores faber castel x10u largas</t>
  </si>
  <si>
    <t xml:space="preserve">regla laly x20cm </t>
  </si>
  <si>
    <t>boligrafo bic azul</t>
  </si>
  <si>
    <t>boligrafo bic negra-roja-verde</t>
  </si>
  <si>
    <t>carpeta doble of de carton con banda elastica</t>
  </si>
  <si>
    <t>corrector lapiz rexon</t>
  </si>
  <si>
    <t>escuadra laly</t>
  </si>
  <si>
    <t>transpotador</t>
  </si>
  <si>
    <t>repuesto rivadavia rayado x96h</t>
  </si>
  <si>
    <t>repuesto rivadavia cuadriculado x96h</t>
  </si>
  <si>
    <t>voligoma 50ml</t>
  </si>
  <si>
    <t>marcadores mio maxi pizzini negro</t>
  </si>
  <si>
    <t>marcadores mio maxi pizzini rojo</t>
  </si>
  <si>
    <t>minas para lapiz pizzini</t>
  </si>
  <si>
    <t>$ 1.99</t>
  </si>
  <si>
    <t>$ 4.07</t>
  </si>
  <si>
    <t>Bolson Prescolar</t>
  </si>
  <si>
    <t>Bolsón 2 (1 a 3er grado)</t>
  </si>
  <si>
    <t>Bolsón 3 (4 a 5to grado)</t>
  </si>
  <si>
    <t>Bolsón 4 (6to a 7mo grado)</t>
  </si>
  <si>
    <t>Bolsón 5 (1ro a 5to año)</t>
  </si>
  <si>
    <t>Bolsón 6 (universitario)</t>
  </si>
  <si>
    <t>Bolsón 7 (Docente)</t>
  </si>
  <si>
    <t>TOTAL</t>
  </si>
  <si>
    <t xml:space="preserve">TOTAL </t>
  </si>
  <si>
    <t xml:space="preserve"> Bolígrafo Bic colores diferentes (3)</t>
  </si>
  <si>
    <t>PLANILLA DE INSCRIPTOS SETS ÚTILES 2014</t>
  </si>
  <si>
    <t>APELLIDO Y NOMBRES</t>
  </si>
  <si>
    <t>Preesc</t>
  </si>
  <si>
    <t>1ºa3ºGrad</t>
  </si>
  <si>
    <t>4ºa5ºGrad</t>
  </si>
  <si>
    <t>6ºa7ºGrado</t>
  </si>
  <si>
    <t>1ºa5ºAño</t>
  </si>
  <si>
    <t>Univ.</t>
  </si>
  <si>
    <t>Docent</t>
  </si>
  <si>
    <t>Observaciones</t>
  </si>
  <si>
    <t>ACOSTA ADRIANA</t>
  </si>
  <si>
    <t>ALONSO CLAUDIA</t>
  </si>
  <si>
    <t>ALSINA DANIEL</t>
  </si>
  <si>
    <t>APARICIO JOSE MANUEL</t>
  </si>
  <si>
    <t>ARHANCET ANA</t>
  </si>
  <si>
    <t>ARMELINI GRISELDA</t>
  </si>
  <si>
    <t>AZERRAD RUT</t>
  </si>
  <si>
    <t>BABIAK MARCIA</t>
  </si>
  <si>
    <t>BAIGORRIA CLAUDIA</t>
  </si>
  <si>
    <t>BALLARINI ADRIANA</t>
  </si>
  <si>
    <t>BARONI DANTE</t>
  </si>
  <si>
    <t>BAYONES MARCELA</t>
  </si>
  <si>
    <t>BERGALLO MARIANA</t>
  </si>
  <si>
    <t>BERNARDI CECILIA</t>
  </si>
  <si>
    <t>BERTERO CLAUDIA</t>
  </si>
  <si>
    <t>BERTOIA DANIEL</t>
  </si>
  <si>
    <t>BOCANEGRA SONIA</t>
  </si>
  <si>
    <t>BOERO GERMAN ALFREDO</t>
  </si>
  <si>
    <t>BOGNA RAUL ALBERTO</t>
  </si>
  <si>
    <t>BOLCATTO VIVIANA</t>
  </si>
  <si>
    <t>BONALDO ADRIANA</t>
  </si>
  <si>
    <t>BONAZZOLA MAXIMILIANO</t>
  </si>
  <si>
    <t>BRAVO VIRGINIA</t>
  </si>
  <si>
    <t>BROSUTTI SUSANA</t>
  </si>
  <si>
    <t>CAMARA MARIA SILVIA</t>
  </si>
  <si>
    <t>CANAVESE SERGIO</t>
  </si>
  <si>
    <t>CAPELETTI MARIA ROSA</t>
  </si>
  <si>
    <t>CARMINATTI MARIANA</t>
  </si>
  <si>
    <t>CARRIO CINTIA</t>
  </si>
  <si>
    <t>CASTRO MARIA MARTA</t>
  </si>
  <si>
    <t>CERATI ELEONORA</t>
  </si>
  <si>
    <t>CISNEROS BEATRIZ</t>
  </si>
  <si>
    <t>COLODIO ROSANA</t>
  </si>
  <si>
    <t>CONTINI LILIANA</t>
  </si>
  <si>
    <t>COSTA GUILLERMO</t>
  </si>
  <si>
    <t>COSTA SILVIA</t>
  </si>
  <si>
    <t>CUESTAS VERONICA INES</t>
  </si>
  <si>
    <t>CHAVARINI GUSTAVO</t>
  </si>
  <si>
    <t>D'AMATO MIGUEL</t>
  </si>
  <si>
    <t>D'ANGELO MARCELA</t>
  </si>
  <si>
    <t>DE LA TORRE MARIA ADELA</t>
  </si>
  <si>
    <t>DIAZ DANIELA</t>
  </si>
  <si>
    <t>DIAZ LOZANO MARIA ELINA</t>
  </si>
  <si>
    <t>DIDIER CECILIA</t>
  </si>
  <si>
    <t>ECHAGUE ADRIANA</t>
  </si>
  <si>
    <t>Ya trajo recibo de sueldo</t>
  </si>
  <si>
    <t>ELZ, RUBEN OSCAR</t>
  </si>
  <si>
    <t>FABIANO SILVIA</t>
  </si>
  <si>
    <t>FACHINI EDTH</t>
  </si>
  <si>
    <t xml:space="preserve">FAHSBENDER PABLO </t>
  </si>
  <si>
    <t>FASSINO LEONARDO</t>
  </si>
  <si>
    <t>FINELLI ZUNILDA ROSA</t>
  </si>
  <si>
    <t>FLORES HUGO</t>
  </si>
  <si>
    <t>FORTUNATO GRACIELA</t>
  </si>
  <si>
    <t>FRIZON LAURA</t>
  </si>
  <si>
    <t>GALAN MARIA GIMENA</t>
  </si>
  <si>
    <t>GALLINI MARCELO</t>
  </si>
  <si>
    <t>GENOVESI ALFONSO</t>
  </si>
  <si>
    <t>GENTINA GABRIELA</t>
  </si>
  <si>
    <t>GIMENEZ LILIANA RAQUEL</t>
  </si>
  <si>
    <t>GIMENEZ MARIA ELISA</t>
  </si>
  <si>
    <t>GIMENEZ SERGIO OMAR</t>
  </si>
  <si>
    <t>GODANO FABIANA</t>
  </si>
  <si>
    <t>GOLDSACK ELINA</t>
  </si>
  <si>
    <t>GOMEZ CARRILLO SANDRA</t>
  </si>
  <si>
    <t>GRIGOLATO RAUL ALBERTO</t>
  </si>
  <si>
    <t>GUIBERT ALICIA</t>
  </si>
  <si>
    <t>GUTIERRZ CAROLINA</t>
  </si>
  <si>
    <t>HAMMERLY ROSANA</t>
  </si>
  <si>
    <t>HERNANDEZ SILVIA RAQUEL</t>
  </si>
  <si>
    <t>INALBON MARIA CRISTINA</t>
  </si>
  <si>
    <t>KANASHIRO ANA MARIA</t>
  </si>
  <si>
    <t>KLEINSORGE ELISA</t>
  </si>
  <si>
    <t>Jubilada</t>
  </si>
  <si>
    <t>KOWALIK MARIELA</t>
  </si>
  <si>
    <t>KROHLING RAUL</t>
  </si>
  <si>
    <t>LATORRE MARIA GABRIELA</t>
  </si>
  <si>
    <t>LAVATIATTA ANA MARIA</t>
  </si>
  <si>
    <t>LEONARDI OSVALDO MARCELO</t>
  </si>
  <si>
    <t>LIGUORI HORACIO</t>
  </si>
  <si>
    <t>LO VUOLO ANGEL</t>
  </si>
  <si>
    <t>LOPEZ MARIA INES</t>
  </si>
  <si>
    <t>LOPEZ MIRTA</t>
  </si>
  <si>
    <t>LUCCA GABRIELA</t>
  </si>
  <si>
    <t>LUCERO PABLO</t>
  </si>
  <si>
    <t>LUCIANO EDUARDO</t>
  </si>
  <si>
    <t>MAGNEAGO ANA</t>
  </si>
  <si>
    <t>MAI LILIA</t>
  </si>
  <si>
    <t>MAIDANA ALBERTO</t>
  </si>
  <si>
    <t>MAINA SILVIA</t>
  </si>
  <si>
    <t>MANUALE DEBORA</t>
  </si>
  <si>
    <t>MARCHERONI RICARDO</t>
  </si>
  <si>
    <t>MARTINELLI MARCELA</t>
  </si>
  <si>
    <t>MARTINEZ TORRES LUIS</t>
  </si>
  <si>
    <t>MARZIONI ADRIANA</t>
  </si>
  <si>
    <t xml:space="preserve">MARZIONI CRISTINA </t>
  </si>
  <si>
    <t>MARZOCCHI VICTORIO</t>
  </si>
  <si>
    <t>MAYER MARTA</t>
  </si>
  <si>
    <t>MENAKER POLA</t>
  </si>
  <si>
    <t>MOGUILEVSKY MARIA ALEJANDRA</t>
  </si>
  <si>
    <t>MORENO BETZABET</t>
  </si>
  <si>
    <t>MORRESI MARIA DEL VALLE</t>
  </si>
  <si>
    <t>MULLOR ALBERTO</t>
  </si>
  <si>
    <t>Jubilado</t>
  </si>
  <si>
    <t>MULLOR CANDELA</t>
  </si>
  <si>
    <t>MUNICOY CECILIA</t>
  </si>
  <si>
    <t>MUNNE GUILLERMO</t>
  </si>
  <si>
    <t>MURGUIA MARCELO</t>
  </si>
  <si>
    <t>NADALUTTI SUSANA</t>
  </si>
  <si>
    <t>NESCIER ISABEL</t>
  </si>
  <si>
    <t xml:space="preserve">NESSIER ANDREA </t>
  </si>
  <si>
    <t>NUÑEZ EMILCE</t>
  </si>
  <si>
    <t xml:space="preserve">OCKSTAT WALDEMAR </t>
  </si>
  <si>
    <t>ODETTI HECTOR</t>
  </si>
  <si>
    <t>OLMOS GRACIELA</t>
  </si>
  <si>
    <t>OSELLA CARLOS</t>
  </si>
  <si>
    <t>PADRO CRISTINA</t>
  </si>
  <si>
    <t>PADULA EUGENIO JUAN</t>
  </si>
  <si>
    <t>PALMA SUSANA</t>
  </si>
  <si>
    <t>PARAJON DE SALVA LUISA</t>
  </si>
  <si>
    <t>JUBILADA</t>
  </si>
  <si>
    <t>PASSERINO SILVINA</t>
  </si>
  <si>
    <t>PAWLUK DIANA</t>
  </si>
  <si>
    <t>PEDRO ANGELA</t>
  </si>
  <si>
    <t>PERETTI MARIA FLORENCIA</t>
  </si>
  <si>
    <t>PIAGENTINI ANDREA</t>
  </si>
  <si>
    <t>PIECK CARLOS LUIS</t>
  </si>
  <si>
    <t>PINTO GABRIEL</t>
  </si>
  <si>
    <t>PIROVANI MARIA ELIDA</t>
  </si>
  <si>
    <t>PONA DANIEL</t>
  </si>
  <si>
    <t>PRODOLINI VIVIANA</t>
  </si>
  <si>
    <t>REDONDER NIDIA</t>
  </si>
  <si>
    <t>RENZULLI FERNANDA</t>
  </si>
  <si>
    <t>RENZULLI PAULA</t>
  </si>
  <si>
    <t>ROBLES JUAN CARLOS</t>
  </si>
  <si>
    <t>ROESCHLIN MAXIMO</t>
  </si>
  <si>
    <t>ROLDAN GABRIELA</t>
  </si>
  <si>
    <t>ROLDAN SUSANA</t>
  </si>
  <si>
    <t>ROMENOS LAURA</t>
  </si>
  <si>
    <t>ROMENOS MERCEDES</t>
  </si>
  <si>
    <t>ROSSO ESTEBAN LUIS</t>
  </si>
  <si>
    <t>ROZZATI IVAN</t>
  </si>
  <si>
    <t>SABBAG NORA</t>
  </si>
  <si>
    <t>SAHDA ALEJANDRA</t>
  </si>
  <si>
    <t>SALSI MARIA SARA</t>
  </si>
  <si>
    <t>SANCHEZ IGNACIO</t>
  </si>
  <si>
    <t>SANCHEZ INDIANA</t>
  </si>
  <si>
    <t>SANCHEZ SONIA</t>
  </si>
  <si>
    <t>SBODIO OSCAR</t>
  </si>
  <si>
    <t>SCAGNETTI JORGE</t>
  </si>
  <si>
    <t>SCHNEIDER ELIZABET</t>
  </si>
  <si>
    <t>SCHNELL NORBERTO</t>
  </si>
  <si>
    <t>SERRALUNGA MARIA VICTORIA</t>
  </si>
  <si>
    <t>STREIGER MIRTHA</t>
  </si>
  <si>
    <t>SUAREZ TERESA</t>
  </si>
  <si>
    <t>TALEB MARIA CLAUDIA</t>
  </si>
  <si>
    <t>TAULAMET JUAN PABLO</t>
  </si>
  <si>
    <t>TEALDI GRACIELA</t>
  </si>
  <si>
    <t>TERCERO ESTEBAN</t>
  </si>
  <si>
    <t>TOLEDO MARIA DE LOS ANGELES</t>
  </si>
  <si>
    <t>TORRES MIGUEL ANGEL</t>
  </si>
  <si>
    <t>URTEAGA SERGIO</t>
  </si>
  <si>
    <t>VACCARI MARIA CELIA</t>
  </si>
  <si>
    <t>VALLINI ANDREA</t>
  </si>
  <si>
    <t>VELASCO MARIANA</t>
  </si>
  <si>
    <t>VIANO GRISELDA</t>
  </si>
  <si>
    <t>VILCHEZ ALICIA G.</t>
  </si>
  <si>
    <t>VILLETTI SILVINA</t>
  </si>
  <si>
    <t>WESTMAN SANDRA</t>
  </si>
  <si>
    <t xml:space="preserve">WEXLER DANIELA </t>
  </si>
  <si>
    <t>ZABALA MARISA</t>
  </si>
  <si>
    <t>ZALAZAR FABIAN</t>
  </si>
  <si>
    <t>ZAMBRINI CARMEN</t>
  </si>
  <si>
    <t>ZANETTA VERONICA</t>
  </si>
  <si>
    <t>ZANUTTINI MIGUEL</t>
  </si>
  <si>
    <t>ZBINDEN ESTELA</t>
  </si>
  <si>
    <t>ZIANNI ERNESTO</t>
  </si>
  <si>
    <t>ZIVIC JORGE</t>
  </si>
  <si>
    <t>Trajo recibo y certif de secund..</t>
  </si>
  <si>
    <t>ZUCARELLI GRACIELA VIVIANA</t>
  </si>
  <si>
    <t>TOTALES</t>
  </si>
  <si>
    <t>HAY</t>
  </si>
  <si>
    <t>AYMERICH HECTOR</t>
  </si>
  <si>
    <t>$2,49</t>
  </si>
  <si>
    <t>$ 3,18</t>
  </si>
  <si>
    <t>$ 19,90</t>
  </si>
  <si>
    <t>$ 17,73</t>
  </si>
  <si>
    <t>$ 6,03</t>
  </si>
  <si>
    <t>$ 6,09</t>
  </si>
  <si>
    <t>$ 27,79</t>
  </si>
  <si>
    <t>$ 23,68</t>
  </si>
  <si>
    <t>$ 23,26</t>
  </si>
  <si>
    <t>$ 4,12</t>
  </si>
  <si>
    <t>$ 3,54</t>
  </si>
  <si>
    <t>$ 26,44</t>
  </si>
  <si>
    <t>$ 1,42</t>
  </si>
  <si>
    <t>$ 10,60</t>
  </si>
  <si>
    <t>$ 15,64</t>
  </si>
  <si>
    <t>$ 9,42</t>
  </si>
  <si>
    <t>$ 11,87</t>
  </si>
  <si>
    <t>$ 21,04</t>
  </si>
  <si>
    <t>$ 3,90</t>
  </si>
  <si>
    <t>$ 4,73</t>
  </si>
  <si>
    <t>$ 2,28</t>
  </si>
  <si>
    <t>$ 24,78</t>
  </si>
  <si>
    <t>$ 7,56</t>
  </si>
  <si>
    <t>$ 47,94</t>
  </si>
  <si>
    <t>$ 9,31</t>
  </si>
  <si>
    <t>$ 3,12</t>
  </si>
  <si>
    <t>$ 2,26</t>
  </si>
  <si>
    <t>$ 2,83</t>
  </si>
  <si>
    <t>$ 4,30</t>
  </si>
  <si>
    <t>repuesto dibujo blanco n°5 x 8h x 3</t>
  </si>
  <si>
    <t>$3,76</t>
  </si>
  <si>
    <t>OROPEL PATRICIA</t>
  </si>
  <si>
    <t>Cuaderno Citanova tapa dura 3 anillos</t>
  </si>
  <si>
    <t>Boligrafo  azul (1) buena calidad</t>
  </si>
  <si>
    <t>Resma Autor 80 grsx 500 hojas A4 (1)</t>
  </si>
  <si>
    <t xml:space="preserve"> Folios A4 (5) y Oficio (5)</t>
  </si>
  <si>
    <t>Resaltador (1)</t>
  </si>
  <si>
    <t>Marcador pizarrón acrílico (negro) (1)</t>
  </si>
  <si>
    <t>Cuaderno  rayado x 84 (2)</t>
  </si>
  <si>
    <t>Cuaderno cuadriculado x 84 (2)</t>
  </si>
  <si>
    <t>Resaltador (dist.colores) (3)</t>
  </si>
  <si>
    <t>Folios A4 (5) y Oficio (5)</t>
  </si>
  <si>
    <t>Corrector (1)</t>
  </si>
  <si>
    <t>Bolígrafo Bic azul (4)</t>
  </si>
  <si>
    <t>Notas autoadhesivas 38 x50 (1)</t>
  </si>
  <si>
    <t>Caja transparente (1)</t>
  </si>
  <si>
    <t>Set geométrico x3 Maped</t>
  </si>
  <si>
    <t xml:space="preserve"> Carpeta tapa transparente (para presentación de trabajos) (2)</t>
  </si>
  <si>
    <t>Bolígrafo Bic color (3)</t>
  </si>
  <si>
    <t>Goma Stabilo lápiz (1)</t>
  </si>
  <si>
    <t>Minas 0.5 mm (2)</t>
  </si>
  <si>
    <t>Portaminas 0.5mm (1)</t>
  </si>
  <si>
    <t>Cuaderno Acuarel rayado x 84 (1)</t>
  </si>
  <si>
    <t>Repuesto Rivadavia x 96 cuadriculado (1)</t>
  </si>
  <si>
    <t>Repuesto Rivadavia x 96 rallado (2)</t>
  </si>
  <si>
    <t>Cuaderno Acuarel cuadriculado x 84 (1)</t>
  </si>
  <si>
    <t>Boligrafo Bic azul (4)</t>
  </si>
  <si>
    <t>Boligrafo Bic colores diferentes (3)</t>
  </si>
  <si>
    <t>Carpeta N°3, tapa dura (2)</t>
  </si>
  <si>
    <t>Goma Stabilo lápiz (2)</t>
  </si>
  <si>
    <t>Lápiz de grafito Faber Castell (2)</t>
  </si>
  <si>
    <t>Voligoma (1)</t>
  </si>
  <si>
    <t>Mapas c/ división política: Planisferio (2), Continente Americano (2), Argentina (2).</t>
  </si>
  <si>
    <t>Marcador Faber largos (1)</t>
  </si>
  <si>
    <t>Carátulas x5 (1)</t>
  </si>
  <si>
    <t>Cartuchera de tela Gotcci (1)</t>
  </si>
  <si>
    <t>Sacapuntas (1)</t>
  </si>
  <si>
    <t>Bolígrafo Bic azul (3)</t>
  </si>
  <si>
    <t>Bolígrafo Bic colores diferentes (3)</t>
  </si>
  <si>
    <t>Repuesto canson oficio apaisado (1)</t>
  </si>
  <si>
    <t>Carpeta N°3,  tapa dura (2)</t>
  </si>
  <si>
    <t>Compás metal (1)</t>
  </si>
  <si>
    <t>Cuaderno tapa dura Rivadavia  rayado x 50 (1)</t>
  </si>
  <si>
    <t>Lápices Faber Castell largos x 12 (1)</t>
  </si>
  <si>
    <t>Lápiz grafito Faber Castell (2)</t>
  </si>
  <si>
    <t>Repuesto Rivadavia rayado x 96 (2)</t>
  </si>
  <si>
    <t>Repuesto Rivadavia Cuadriculado x 96 (1)</t>
  </si>
  <si>
    <t>Hojas para Carátulas x 5 (1)</t>
  </si>
  <si>
    <t>Mapas c/ división política: planisferio (2), Continente Americano (2), Argentina (2) y Pcia. Santa Fe (2)</t>
  </si>
  <si>
    <t>Voligoma grande (1)</t>
  </si>
  <si>
    <t>Cuaderno A4 tapa dura rayado sin troquel espiralado ABC (1)</t>
  </si>
  <si>
    <t>Cuaderno A4 tapa dura rayado sin troquel espiralado ABC(1)</t>
  </si>
  <si>
    <t>Adhesivo Ecco Glutter x 21 grs (1)</t>
  </si>
  <si>
    <t>Adhesivo Voligoma x 30ml (2)</t>
  </si>
  <si>
    <t>Repuesto Canson apaisado dibujo (1)</t>
  </si>
  <si>
    <t>Repuesto canson color apaisado (1)</t>
  </si>
  <si>
    <t>Cuaderno tapa dura Rivadavia forro azul rallado x 50 (4)</t>
  </si>
  <si>
    <t>Marcador Faber largos x 10/12 (1)</t>
  </si>
  <si>
    <t>Lápices Faber castell x 12 largos (1)</t>
  </si>
  <si>
    <t>Lápiz grafito Faber (4)</t>
  </si>
  <si>
    <t>Papel glacé metalizado x 10 (1)</t>
  </si>
  <si>
    <t>Papel glacé lustre x 10 (1)</t>
  </si>
  <si>
    <t>Regla acrílico (1)</t>
  </si>
  <si>
    <t>Tijera de acero 10cm (1)</t>
  </si>
  <si>
    <t>Bolígrafo Bic azul (2)</t>
  </si>
  <si>
    <t>Carpeta doble oficio de cartón con banda elástica (1)</t>
  </si>
  <si>
    <t>Adhesivo vinílico color (4)</t>
  </si>
  <si>
    <t>Carpeta N°5 con cordon apaisada (1)</t>
  </si>
  <si>
    <t>Repuesto canson oficio apaisado blanco (1)</t>
  </si>
  <si>
    <t>Cuaderno tapa dura Rivadavia x 42 rallado (1)</t>
  </si>
  <si>
    <t>Marcador Fabercito x 10 (1)</t>
  </si>
  <si>
    <t>Lápiz grafito Faber (1)</t>
  </si>
  <si>
    <t>Lapices Faber de color x 12 largos (1)</t>
  </si>
  <si>
    <t>Marcadores x 6 punta gruesa (1)</t>
  </si>
  <si>
    <t>Lápiz Faber cera x 12 (1)</t>
  </si>
  <si>
    <t>Pincel Nº 1 (1)</t>
  </si>
  <si>
    <t>Pincel Nº 6 (1)</t>
  </si>
  <si>
    <t>Plastilina x 6 (1)</t>
  </si>
  <si>
    <t>Tempera surtidas x 10 (1)</t>
  </si>
  <si>
    <t>Tijera de acero x 10cm (1)</t>
  </si>
  <si>
    <t>Caruchera de tela Gotcci (1)</t>
  </si>
  <si>
    <t xml:space="preserve"> Boligrafo color (1) buena calidad</t>
  </si>
  <si>
    <t>Resma Autor 80 grs x 500 hojas A4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</si>
</sst>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$-2C0A]\ #,##0.00"/>
    <numFmt numFmtId="173" formatCode="#,##0.00\ _€"/>
  </numFmts>
  <fonts count="37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4"/>
      <color indexed="52"/>
      <name val="Arial"/>
      <family val="0"/>
    </font>
    <font>
      <sz val="8"/>
      <color indexed="52"/>
      <name val="Arial"/>
      <family val="0"/>
    </font>
    <font>
      <sz val="10"/>
      <color indexed="52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1"/>
      <color indexed="10"/>
      <name val="Arial"/>
      <family val="0"/>
    </font>
    <font>
      <b/>
      <sz val="10"/>
      <color indexed="10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4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24" borderId="0" xfId="0" applyFont="1" applyFill="1" applyAlignment="1">
      <alignment/>
    </xf>
    <xf numFmtId="0" fontId="1" fillId="0" borderId="0" xfId="0" applyFont="1" applyAlignment="1">
      <alignment horizontal="right"/>
    </xf>
    <xf numFmtId="172" fontId="1" fillId="0" borderId="0" xfId="0" applyNumberFormat="1" applyFont="1" applyAlignment="1">
      <alignment horizontal="right"/>
    </xf>
    <xf numFmtId="172" fontId="2" fillId="24" borderId="0" xfId="0" applyNumberFormat="1" applyFont="1" applyFill="1" applyAlignment="1">
      <alignment horizontal="right"/>
    </xf>
    <xf numFmtId="172" fontId="2" fillId="0" borderId="0" xfId="0" applyNumberFormat="1" applyFont="1" applyFill="1" applyAlignment="1">
      <alignment horizontal="right"/>
    </xf>
    <xf numFmtId="172" fontId="4" fillId="24" borderId="0" xfId="0" applyNumberFormat="1" applyFont="1" applyFill="1" applyAlignment="1">
      <alignment horizontal="right"/>
    </xf>
    <xf numFmtId="0" fontId="7" fillId="0" borderId="0" xfId="56" applyFont="1" applyFill="1" applyBorder="1" applyAlignment="1">
      <alignment horizontal="center" vertical="center"/>
      <protection/>
    </xf>
    <xf numFmtId="0" fontId="6" fillId="0" borderId="0" xfId="56" applyFont="1" applyAlignment="1">
      <alignment vertical="center"/>
      <protection/>
    </xf>
    <xf numFmtId="0" fontId="6" fillId="0" borderId="0" xfId="56" applyFont="1" applyAlignment="1">
      <alignment horizontal="center" vertical="center"/>
      <protection/>
    </xf>
    <xf numFmtId="0" fontId="6" fillId="0" borderId="0" xfId="56">
      <alignment/>
      <protection/>
    </xf>
    <xf numFmtId="0" fontId="9" fillId="0" borderId="0" xfId="56" applyFont="1" applyFill="1" applyBorder="1" applyAlignment="1">
      <alignment horizontal="center" vertical="center"/>
      <protection/>
    </xf>
    <xf numFmtId="0" fontId="10" fillId="0" borderId="0" xfId="56" applyFont="1" applyAlignment="1">
      <alignment vertical="center"/>
      <protection/>
    </xf>
    <xf numFmtId="0" fontId="10" fillId="0" borderId="0" xfId="56" applyFont="1" applyAlignment="1">
      <alignment horizontal="center" vertical="center"/>
      <protection/>
    </xf>
    <xf numFmtId="0" fontId="8" fillId="0" borderId="10" xfId="56" applyFont="1" applyBorder="1" applyAlignment="1">
      <alignment horizontal="center" vertical="center"/>
      <protection/>
    </xf>
    <xf numFmtId="0" fontId="8" fillId="0" borderId="11" xfId="56" applyFont="1" applyBorder="1" applyAlignment="1">
      <alignment horizontal="center" vertical="center"/>
      <protection/>
    </xf>
    <xf numFmtId="0" fontId="8" fillId="0" borderId="12" xfId="56" applyFont="1" applyBorder="1" applyAlignment="1">
      <alignment horizontal="center" vertical="center"/>
      <protection/>
    </xf>
    <xf numFmtId="0" fontId="7" fillId="0" borderId="13" xfId="56" applyFont="1" applyFill="1" applyBorder="1" applyAlignment="1">
      <alignment horizontal="center" vertical="center"/>
      <protection/>
    </xf>
    <xf numFmtId="0" fontId="11" fillId="0" borderId="14" xfId="56" applyFont="1" applyBorder="1" applyAlignment="1">
      <alignment horizontal="center" vertical="center"/>
      <protection/>
    </xf>
    <xf numFmtId="0" fontId="11" fillId="0" borderId="11" xfId="56" applyFont="1" applyBorder="1" applyAlignment="1">
      <alignment horizontal="center" vertical="center"/>
      <protection/>
    </xf>
    <xf numFmtId="0" fontId="11" fillId="0" borderId="12" xfId="56" applyFont="1" applyBorder="1" applyAlignment="1">
      <alignment vertical="center"/>
      <protection/>
    </xf>
    <xf numFmtId="0" fontId="12" fillId="0" borderId="13" xfId="56" applyFont="1" applyFill="1" applyBorder="1" applyAlignment="1">
      <alignment horizontal="center" vertical="center"/>
      <protection/>
    </xf>
    <xf numFmtId="0" fontId="12" fillId="0" borderId="15" xfId="56" applyFont="1" applyFill="1" applyBorder="1" applyAlignment="1">
      <alignment vertical="center"/>
      <protection/>
    </xf>
    <xf numFmtId="0" fontId="12" fillId="0" borderId="16" xfId="56" applyFont="1" applyFill="1" applyBorder="1" applyAlignment="1">
      <alignment horizontal="center" vertical="center"/>
      <protection/>
    </xf>
    <xf numFmtId="0" fontId="6" fillId="0" borderId="16" xfId="56" applyFont="1" applyFill="1" applyBorder="1" applyAlignment="1">
      <alignment horizontal="center" vertical="center"/>
      <protection/>
    </xf>
    <xf numFmtId="0" fontId="12" fillId="0" borderId="13" xfId="56" applyFont="1" applyFill="1" applyBorder="1" applyAlignment="1">
      <alignment vertical="center"/>
      <protection/>
    </xf>
    <xf numFmtId="0" fontId="6" fillId="0" borderId="13" xfId="56" applyFont="1" applyFill="1" applyBorder="1" applyAlignment="1">
      <alignment horizontal="center" vertical="center"/>
      <protection/>
    </xf>
    <xf numFmtId="0" fontId="6" fillId="0" borderId="13" xfId="56" applyFont="1" applyFill="1" applyBorder="1" applyAlignment="1">
      <alignment horizontal="center" vertical="center"/>
      <protection/>
    </xf>
    <xf numFmtId="0" fontId="12" fillId="0" borderId="13" xfId="56" applyFont="1" applyBorder="1">
      <alignment/>
      <protection/>
    </xf>
    <xf numFmtId="0" fontId="6" fillId="0" borderId="13" xfId="56" applyFont="1" applyFill="1" applyBorder="1" applyAlignment="1">
      <alignment vertical="center"/>
      <protection/>
    </xf>
    <xf numFmtId="0" fontId="13" fillId="0" borderId="13" xfId="56" applyFont="1" applyBorder="1" applyAlignment="1">
      <alignment horizontal="center" vertical="center"/>
      <protection/>
    </xf>
    <xf numFmtId="0" fontId="14" fillId="0" borderId="13" xfId="56" applyFont="1" applyBorder="1" applyAlignment="1">
      <alignment horizontal="center" vertical="center"/>
      <protection/>
    </xf>
    <xf numFmtId="0" fontId="12" fillId="0" borderId="13" xfId="56" applyFont="1" applyBorder="1" applyAlignment="1">
      <alignment horizontal="center" vertical="center"/>
      <protection/>
    </xf>
    <xf numFmtId="0" fontId="6" fillId="0" borderId="0" xfId="56" applyFont="1">
      <alignment/>
      <protection/>
    </xf>
    <xf numFmtId="0" fontId="6" fillId="0" borderId="13" xfId="56" applyBorder="1">
      <alignment/>
      <protection/>
    </xf>
    <xf numFmtId="0" fontId="13" fillId="0" borderId="13" xfId="56" applyFont="1" applyFill="1" applyBorder="1" applyAlignment="1">
      <alignment horizontal="center" vertical="center"/>
      <protection/>
    </xf>
    <xf numFmtId="0" fontId="12" fillId="0" borderId="13" xfId="56" applyFont="1" applyBorder="1">
      <alignment/>
      <protection/>
    </xf>
    <xf numFmtId="0" fontId="13" fillId="0" borderId="13" xfId="56" applyFont="1" applyFill="1" applyBorder="1" applyAlignment="1">
      <alignment horizontal="center" vertical="center"/>
      <protection/>
    </xf>
    <xf numFmtId="0" fontId="12" fillId="0" borderId="13" xfId="56" applyFont="1" applyFill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12" fillId="0" borderId="13" xfId="56" applyFont="1" applyFill="1" applyBorder="1" applyAlignment="1">
      <alignment vertical="center"/>
      <protection/>
    </xf>
    <xf numFmtId="0" fontId="12" fillId="0" borderId="17" xfId="56" applyFont="1" applyFill="1" applyBorder="1" applyAlignment="1">
      <alignment vertical="center"/>
      <protection/>
    </xf>
    <xf numFmtId="0" fontId="6" fillId="0" borderId="17" xfId="56" applyFont="1" applyFill="1" applyBorder="1" applyAlignment="1">
      <alignment vertical="center"/>
      <protection/>
    </xf>
    <xf numFmtId="0" fontId="5" fillId="0" borderId="13" xfId="48" applyBorder="1" applyAlignment="1" applyProtection="1">
      <alignment/>
      <protection/>
    </xf>
    <xf numFmtId="0" fontId="15" fillId="0" borderId="0" xfId="56" applyFont="1">
      <alignment/>
      <protection/>
    </xf>
    <xf numFmtId="0" fontId="12" fillId="0" borderId="0" xfId="56" applyFont="1" applyFill="1" applyBorder="1" applyAlignment="1">
      <alignment horizontal="center" vertical="center"/>
      <protection/>
    </xf>
    <xf numFmtId="0" fontId="6" fillId="4" borderId="13" xfId="56" applyFont="1" applyFill="1" applyBorder="1" applyAlignment="1">
      <alignment vertical="center"/>
      <protection/>
    </xf>
    <xf numFmtId="0" fontId="6" fillId="4" borderId="13" xfId="56" applyFont="1" applyFill="1" applyBorder="1" applyAlignment="1">
      <alignment horizontal="center" vertical="center"/>
      <protection/>
    </xf>
    <xf numFmtId="0" fontId="17" fillId="0" borderId="0" xfId="56" applyFont="1" applyBorder="1" applyAlignment="1">
      <alignment horizontal="center" vertical="center"/>
      <protection/>
    </xf>
    <xf numFmtId="0" fontId="6" fillId="0" borderId="0" xfId="56" applyFill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73" fontId="19" fillId="0" borderId="0" xfId="0" applyNumberFormat="1" applyFont="1" applyAlignment="1">
      <alignment/>
    </xf>
    <xf numFmtId="0" fontId="20" fillId="25" borderId="0" xfId="0" applyFont="1" applyFill="1" applyAlignment="1">
      <alignment/>
    </xf>
    <xf numFmtId="0" fontId="0" fillId="25" borderId="0" xfId="0" applyFill="1" applyAlignment="1">
      <alignment/>
    </xf>
    <xf numFmtId="0" fontId="19" fillId="25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56" applyFont="1" applyAlignment="1">
      <alignment horizontal="center" vertical="center"/>
      <protection/>
    </xf>
    <xf numFmtId="0" fontId="16" fillId="0" borderId="0" xfId="56" applyFont="1" applyAlignment="1">
      <alignment horizontal="center" vertical="center"/>
      <protection/>
    </xf>
    <xf numFmtId="0" fontId="17" fillId="0" borderId="18" xfId="56" applyFont="1" applyBorder="1" applyAlignment="1">
      <alignment horizontal="center" vertical="center"/>
      <protection/>
    </xf>
    <xf numFmtId="0" fontId="17" fillId="0" borderId="19" xfId="56" applyFont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rmal_Planilla Inscripción Sets 201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R8" sqref="R8"/>
    </sheetView>
  </sheetViews>
  <sheetFormatPr defaultColWidth="11.421875" defaultRowHeight="15"/>
  <cols>
    <col min="1" max="1" width="68.57421875" style="55" customWidth="1"/>
    <col min="2" max="2" width="11.421875" style="55" customWidth="1"/>
    <col min="3" max="17" width="11.421875" style="55" hidden="1" customWidth="1"/>
    <col min="18" max="20" width="11.421875" style="55" customWidth="1"/>
  </cols>
  <sheetData>
    <row r="1" spans="1:20" ht="21">
      <c r="A1" s="54" t="s">
        <v>17</v>
      </c>
      <c r="B1" s="54" t="s">
        <v>25</v>
      </c>
      <c r="C1" s="54" t="s">
        <v>18</v>
      </c>
      <c r="D1" s="54" t="s">
        <v>19</v>
      </c>
      <c r="E1" s="54" t="s">
        <v>20</v>
      </c>
      <c r="F1" s="54" t="s">
        <v>21</v>
      </c>
      <c r="G1" s="54" t="s">
        <v>22</v>
      </c>
      <c r="H1" s="54" t="s">
        <v>23</v>
      </c>
      <c r="I1" s="54" t="s">
        <v>24</v>
      </c>
      <c r="S1" s="55" t="s">
        <v>280</v>
      </c>
      <c r="T1" s="55" t="s">
        <v>86</v>
      </c>
    </row>
    <row r="2" spans="1:20" ht="21">
      <c r="A2" s="55" t="s">
        <v>0</v>
      </c>
      <c r="B2" s="55" t="s">
        <v>26</v>
      </c>
      <c r="C2" s="55">
        <v>1</v>
      </c>
      <c r="D2" s="55">
        <v>1</v>
      </c>
      <c r="K2" s="55">
        <f aca="true" t="shared" si="0" ref="K2:K19">C2*total1</f>
        <v>21</v>
      </c>
      <c r="L2" s="55">
        <f aca="true" t="shared" si="1" ref="L2:L19">D2*total2</f>
        <v>10</v>
      </c>
      <c r="M2" s="55">
        <f aca="true" t="shared" si="2" ref="M2:M19">E2*total3</f>
        <v>0</v>
      </c>
      <c r="N2" s="55">
        <f aca="true" t="shared" si="3" ref="N2:N19">F2*total4</f>
        <v>0</v>
      </c>
      <c r="O2" s="55">
        <f aca="true" t="shared" si="4" ref="O2:O19">G2*total5</f>
        <v>0</v>
      </c>
      <c r="P2" s="55">
        <f aca="true" t="shared" si="5" ref="P2:P19">H2*total6</f>
        <v>0</v>
      </c>
      <c r="Q2" s="55">
        <f aca="true" t="shared" si="6" ref="Q2:Q19">I2*total7</f>
        <v>0</v>
      </c>
      <c r="R2" s="54">
        <f>SUM(K2:Q2)</f>
        <v>31</v>
      </c>
      <c r="T2" s="55">
        <f>R2-S2+5</f>
        <v>36</v>
      </c>
    </row>
    <row r="3" spans="1:20" ht="21">
      <c r="A3" s="55" t="s">
        <v>16</v>
      </c>
      <c r="B3" s="55" t="s">
        <v>27</v>
      </c>
      <c r="E3" s="55">
        <v>2</v>
      </c>
      <c r="F3" s="55">
        <v>2</v>
      </c>
      <c r="G3" s="55">
        <v>2</v>
      </c>
      <c r="K3" s="55">
        <f t="shared" si="0"/>
        <v>0</v>
      </c>
      <c r="L3" s="55">
        <f t="shared" si="1"/>
        <v>0</v>
      </c>
      <c r="M3" s="55">
        <f t="shared" si="2"/>
        <v>40</v>
      </c>
      <c r="N3" s="55">
        <f t="shared" si="3"/>
        <v>18</v>
      </c>
      <c r="O3" s="55">
        <f t="shared" si="4"/>
        <v>90</v>
      </c>
      <c r="P3" s="55">
        <f t="shared" si="5"/>
        <v>0</v>
      </c>
      <c r="Q3" s="55">
        <f t="shared" si="6"/>
        <v>0</v>
      </c>
      <c r="R3" s="54">
        <f aca="true" t="shared" si="7" ref="R3:R19">SUM(K3:Q3)</f>
        <v>148</v>
      </c>
      <c r="T3" s="55">
        <f aca="true" t="shared" si="8" ref="T3:T19">R3-S3+5</f>
        <v>153</v>
      </c>
    </row>
    <row r="4" spans="1:20" ht="21">
      <c r="A4" s="55" t="s">
        <v>6</v>
      </c>
      <c r="B4" s="55" t="s">
        <v>28</v>
      </c>
      <c r="E4" s="55">
        <v>1</v>
      </c>
      <c r="K4" s="55">
        <f t="shared" si="0"/>
        <v>0</v>
      </c>
      <c r="L4" s="55">
        <f t="shared" si="1"/>
        <v>0</v>
      </c>
      <c r="M4" s="55">
        <f t="shared" si="2"/>
        <v>20</v>
      </c>
      <c r="N4" s="55">
        <f t="shared" si="3"/>
        <v>0</v>
      </c>
      <c r="O4" s="55">
        <f t="shared" si="4"/>
        <v>0</v>
      </c>
      <c r="P4" s="55">
        <f t="shared" si="5"/>
        <v>0</v>
      </c>
      <c r="Q4" s="55">
        <f t="shared" si="6"/>
        <v>0</v>
      </c>
      <c r="R4" s="54">
        <f t="shared" si="7"/>
        <v>20</v>
      </c>
      <c r="S4" s="55">
        <v>2</v>
      </c>
      <c r="T4" s="55">
        <f t="shared" si="8"/>
        <v>23</v>
      </c>
    </row>
    <row r="5" spans="1:20" ht="21">
      <c r="A5" s="55" t="s">
        <v>5</v>
      </c>
      <c r="B5" s="55" t="s">
        <v>29</v>
      </c>
      <c r="D5" s="55">
        <v>1</v>
      </c>
      <c r="E5" s="55">
        <v>1</v>
      </c>
      <c r="K5" s="55">
        <f t="shared" si="0"/>
        <v>0</v>
      </c>
      <c r="L5" s="55">
        <f t="shared" si="1"/>
        <v>10</v>
      </c>
      <c r="M5" s="55">
        <f t="shared" si="2"/>
        <v>20</v>
      </c>
      <c r="N5" s="55">
        <f t="shared" si="3"/>
        <v>0</v>
      </c>
      <c r="O5" s="55">
        <f t="shared" si="4"/>
        <v>0</v>
      </c>
      <c r="P5" s="55">
        <f t="shared" si="5"/>
        <v>0</v>
      </c>
      <c r="Q5" s="55">
        <f t="shared" si="6"/>
        <v>0</v>
      </c>
      <c r="R5" s="54">
        <f t="shared" si="7"/>
        <v>30</v>
      </c>
      <c r="T5" s="55">
        <f t="shared" si="8"/>
        <v>35</v>
      </c>
    </row>
    <row r="6" spans="1:20" ht="21">
      <c r="A6" s="55" t="s">
        <v>11</v>
      </c>
      <c r="B6" s="55" t="s">
        <v>30</v>
      </c>
      <c r="H6" s="55">
        <v>5</v>
      </c>
      <c r="I6" s="55">
        <v>5</v>
      </c>
      <c r="K6" s="55">
        <f t="shared" si="0"/>
        <v>0</v>
      </c>
      <c r="L6" s="55">
        <f t="shared" si="1"/>
        <v>0</v>
      </c>
      <c r="M6" s="55">
        <f t="shared" si="2"/>
        <v>0</v>
      </c>
      <c r="N6" s="55">
        <f t="shared" si="3"/>
        <v>0</v>
      </c>
      <c r="O6" s="55">
        <f t="shared" si="4"/>
        <v>0</v>
      </c>
      <c r="P6" s="55">
        <f t="shared" si="5"/>
        <v>415</v>
      </c>
      <c r="Q6" s="55">
        <f t="shared" si="6"/>
        <v>690</v>
      </c>
      <c r="R6" s="54">
        <f t="shared" si="7"/>
        <v>1105</v>
      </c>
      <c r="T6" s="55">
        <f t="shared" si="8"/>
        <v>1110</v>
      </c>
    </row>
    <row r="7" spans="1:20" ht="21">
      <c r="A7" s="55" t="s">
        <v>12</v>
      </c>
      <c r="B7" s="55" t="s">
        <v>31</v>
      </c>
      <c r="H7" s="55">
        <v>5</v>
      </c>
      <c r="I7" s="55">
        <v>5</v>
      </c>
      <c r="K7" s="55">
        <f t="shared" si="0"/>
        <v>0</v>
      </c>
      <c r="L7" s="55">
        <f t="shared" si="1"/>
        <v>0</v>
      </c>
      <c r="M7" s="55">
        <f t="shared" si="2"/>
        <v>0</v>
      </c>
      <c r="N7" s="55">
        <f t="shared" si="3"/>
        <v>0</v>
      </c>
      <c r="O7" s="55">
        <f t="shared" si="4"/>
        <v>0</v>
      </c>
      <c r="P7" s="55">
        <f t="shared" si="5"/>
        <v>415</v>
      </c>
      <c r="Q7" s="55">
        <f t="shared" si="6"/>
        <v>690</v>
      </c>
      <c r="R7" s="54">
        <f t="shared" si="7"/>
        <v>1105</v>
      </c>
      <c r="T7" s="55">
        <f t="shared" si="8"/>
        <v>1110</v>
      </c>
    </row>
    <row r="8" spans="1:20" ht="21">
      <c r="A8" s="55" t="s">
        <v>32</v>
      </c>
      <c r="B8" s="55" t="s">
        <v>33</v>
      </c>
      <c r="C8" s="55">
        <v>1</v>
      </c>
      <c r="D8" s="55">
        <v>2</v>
      </c>
      <c r="F8" s="55">
        <v>2</v>
      </c>
      <c r="G8" s="55">
        <v>1</v>
      </c>
      <c r="K8" s="55">
        <f t="shared" si="0"/>
        <v>21</v>
      </c>
      <c r="L8" s="55">
        <f t="shared" si="1"/>
        <v>20</v>
      </c>
      <c r="M8" s="55">
        <f t="shared" si="2"/>
        <v>0</v>
      </c>
      <c r="N8" s="55">
        <f t="shared" si="3"/>
        <v>18</v>
      </c>
      <c r="O8" s="55">
        <f t="shared" si="4"/>
        <v>45</v>
      </c>
      <c r="P8" s="55">
        <f t="shared" si="5"/>
        <v>0</v>
      </c>
      <c r="Q8" s="55">
        <f t="shared" si="6"/>
        <v>0</v>
      </c>
      <c r="R8" s="54">
        <f t="shared" si="7"/>
        <v>104</v>
      </c>
      <c r="S8" s="55">
        <v>28</v>
      </c>
      <c r="T8" s="55">
        <f t="shared" si="8"/>
        <v>81</v>
      </c>
    </row>
    <row r="9" spans="1:20" ht="21">
      <c r="A9" s="55" t="s">
        <v>7</v>
      </c>
      <c r="B9" s="55" t="s">
        <v>34</v>
      </c>
      <c r="E9" s="55">
        <v>1</v>
      </c>
      <c r="F9" s="55">
        <v>1</v>
      </c>
      <c r="K9" s="55">
        <f t="shared" si="0"/>
        <v>0</v>
      </c>
      <c r="L9" s="55">
        <f t="shared" si="1"/>
        <v>0</v>
      </c>
      <c r="M9" s="55">
        <f t="shared" si="2"/>
        <v>20</v>
      </c>
      <c r="N9" s="55">
        <f t="shared" si="3"/>
        <v>9</v>
      </c>
      <c r="O9" s="55">
        <f t="shared" si="4"/>
        <v>0</v>
      </c>
      <c r="P9" s="55">
        <f t="shared" si="5"/>
        <v>0</v>
      </c>
      <c r="Q9" s="55">
        <f t="shared" si="6"/>
        <v>0</v>
      </c>
      <c r="R9" s="54">
        <f t="shared" si="7"/>
        <v>29</v>
      </c>
      <c r="S9" s="55">
        <v>2</v>
      </c>
      <c r="T9" s="55">
        <f t="shared" si="8"/>
        <v>32</v>
      </c>
    </row>
    <row r="10" spans="1:20" ht="21">
      <c r="A10" s="55" t="s">
        <v>9</v>
      </c>
      <c r="B10" s="55" t="s">
        <v>35</v>
      </c>
      <c r="F10" s="55">
        <v>6</v>
      </c>
      <c r="K10" s="55">
        <f t="shared" si="0"/>
        <v>0</v>
      </c>
      <c r="L10" s="55">
        <f t="shared" si="1"/>
        <v>0</v>
      </c>
      <c r="M10" s="55">
        <f t="shared" si="2"/>
        <v>0</v>
      </c>
      <c r="N10" s="55">
        <f t="shared" si="3"/>
        <v>54</v>
      </c>
      <c r="O10" s="55">
        <f t="shared" si="4"/>
        <v>0</v>
      </c>
      <c r="P10" s="55">
        <f t="shared" si="5"/>
        <v>0</v>
      </c>
      <c r="Q10" s="55">
        <f t="shared" si="6"/>
        <v>0</v>
      </c>
      <c r="R10" s="54">
        <f t="shared" si="7"/>
        <v>54</v>
      </c>
      <c r="T10" s="55">
        <f t="shared" si="8"/>
        <v>59</v>
      </c>
    </row>
    <row r="11" spans="1:20" ht="21">
      <c r="A11" s="55" t="s">
        <v>8</v>
      </c>
      <c r="B11" s="55" t="s">
        <v>35</v>
      </c>
      <c r="E11" s="55">
        <v>8</v>
      </c>
      <c r="K11" s="55">
        <f t="shared" si="0"/>
        <v>0</v>
      </c>
      <c r="L11" s="55">
        <f t="shared" si="1"/>
        <v>0</v>
      </c>
      <c r="M11" s="55">
        <f t="shared" si="2"/>
        <v>160</v>
      </c>
      <c r="N11" s="55">
        <f t="shared" si="3"/>
        <v>0</v>
      </c>
      <c r="O11" s="55">
        <f t="shared" si="4"/>
        <v>0</v>
      </c>
      <c r="P11" s="55">
        <f t="shared" si="5"/>
        <v>0</v>
      </c>
      <c r="Q11" s="55">
        <f t="shared" si="6"/>
        <v>0</v>
      </c>
      <c r="R11" s="54">
        <f t="shared" si="7"/>
        <v>160</v>
      </c>
      <c r="T11" s="55">
        <f t="shared" si="8"/>
        <v>165</v>
      </c>
    </row>
    <row r="12" spans="1:20" ht="21">
      <c r="A12" s="55" t="s">
        <v>1</v>
      </c>
      <c r="B12" s="55" t="s">
        <v>36</v>
      </c>
      <c r="C12" s="55">
        <v>1</v>
      </c>
      <c r="D12" s="55">
        <v>1</v>
      </c>
      <c r="K12" s="55">
        <f t="shared" si="0"/>
        <v>21</v>
      </c>
      <c r="L12" s="55">
        <f t="shared" si="1"/>
        <v>10</v>
      </c>
      <c r="M12" s="55">
        <f t="shared" si="2"/>
        <v>0</v>
      </c>
      <c r="N12" s="55">
        <f t="shared" si="3"/>
        <v>0</v>
      </c>
      <c r="O12" s="55">
        <f t="shared" si="4"/>
        <v>0</v>
      </c>
      <c r="P12" s="55">
        <f t="shared" si="5"/>
        <v>0</v>
      </c>
      <c r="Q12" s="55">
        <f t="shared" si="6"/>
        <v>0</v>
      </c>
      <c r="R12" s="54">
        <f t="shared" si="7"/>
        <v>31</v>
      </c>
      <c r="S12" s="55">
        <v>14</v>
      </c>
      <c r="T12" s="55">
        <f t="shared" si="8"/>
        <v>22</v>
      </c>
    </row>
    <row r="13" spans="1:20" ht="21">
      <c r="A13" s="55" t="s">
        <v>2</v>
      </c>
      <c r="B13" s="55" t="s">
        <v>37</v>
      </c>
      <c r="C13" s="55">
        <v>1</v>
      </c>
      <c r="D13" s="55">
        <v>1</v>
      </c>
      <c r="K13" s="55">
        <f t="shared" si="0"/>
        <v>21</v>
      </c>
      <c r="L13" s="55">
        <f t="shared" si="1"/>
        <v>10</v>
      </c>
      <c r="M13" s="55">
        <f t="shared" si="2"/>
        <v>0</v>
      </c>
      <c r="N13" s="55">
        <f t="shared" si="3"/>
        <v>0</v>
      </c>
      <c r="O13" s="55">
        <f t="shared" si="4"/>
        <v>0</v>
      </c>
      <c r="P13" s="55">
        <f t="shared" si="5"/>
        <v>0</v>
      </c>
      <c r="Q13" s="55">
        <f t="shared" si="6"/>
        <v>0</v>
      </c>
      <c r="R13" s="54">
        <f t="shared" si="7"/>
        <v>31</v>
      </c>
      <c r="S13" s="55">
        <v>22</v>
      </c>
      <c r="T13" s="55">
        <f t="shared" si="8"/>
        <v>14</v>
      </c>
    </row>
    <row r="14" spans="1:20" ht="21">
      <c r="A14" s="55" t="s">
        <v>3</v>
      </c>
      <c r="B14" s="55" t="s">
        <v>38</v>
      </c>
      <c r="C14" s="55">
        <v>1</v>
      </c>
      <c r="K14" s="55">
        <f t="shared" si="0"/>
        <v>21</v>
      </c>
      <c r="L14" s="55">
        <f t="shared" si="1"/>
        <v>0</v>
      </c>
      <c r="M14" s="55">
        <f t="shared" si="2"/>
        <v>0</v>
      </c>
      <c r="N14" s="55">
        <f t="shared" si="3"/>
        <v>0</v>
      </c>
      <c r="O14" s="55">
        <f t="shared" si="4"/>
        <v>0</v>
      </c>
      <c r="P14" s="55">
        <f t="shared" si="5"/>
        <v>0</v>
      </c>
      <c r="Q14" s="55">
        <f t="shared" si="6"/>
        <v>0</v>
      </c>
      <c r="R14" s="54">
        <f t="shared" si="7"/>
        <v>21</v>
      </c>
      <c r="T14" s="55">
        <f t="shared" si="8"/>
        <v>26</v>
      </c>
    </row>
    <row r="15" spans="1:20" ht="21">
      <c r="A15" s="55" t="s">
        <v>4</v>
      </c>
      <c r="B15" s="55" t="s">
        <v>26</v>
      </c>
      <c r="C15" s="55">
        <v>1</v>
      </c>
      <c r="K15" s="55">
        <f t="shared" si="0"/>
        <v>21</v>
      </c>
      <c r="L15" s="55">
        <f t="shared" si="1"/>
        <v>0</v>
      </c>
      <c r="M15" s="55">
        <f t="shared" si="2"/>
        <v>0</v>
      </c>
      <c r="N15" s="55">
        <f t="shared" si="3"/>
        <v>0</v>
      </c>
      <c r="O15" s="55">
        <f t="shared" si="4"/>
        <v>0</v>
      </c>
      <c r="P15" s="55">
        <f t="shared" si="5"/>
        <v>0</v>
      </c>
      <c r="Q15" s="55">
        <f t="shared" si="6"/>
        <v>0</v>
      </c>
      <c r="R15" s="54">
        <f t="shared" si="7"/>
        <v>21</v>
      </c>
      <c r="T15" s="55">
        <f t="shared" si="8"/>
        <v>26</v>
      </c>
    </row>
    <row r="16" spans="1:20" ht="21">
      <c r="A16" s="55" t="s">
        <v>10</v>
      </c>
      <c r="B16" s="55" t="s">
        <v>39</v>
      </c>
      <c r="H16" s="55">
        <v>1</v>
      </c>
      <c r="K16" s="55">
        <f t="shared" si="0"/>
        <v>0</v>
      </c>
      <c r="L16" s="55">
        <f t="shared" si="1"/>
        <v>0</v>
      </c>
      <c r="M16" s="55">
        <f t="shared" si="2"/>
        <v>0</v>
      </c>
      <c r="N16" s="55">
        <f t="shared" si="3"/>
        <v>0</v>
      </c>
      <c r="O16" s="55">
        <f t="shared" si="4"/>
        <v>0</v>
      </c>
      <c r="P16" s="55">
        <f t="shared" si="5"/>
        <v>83</v>
      </c>
      <c r="Q16" s="55">
        <f t="shared" si="6"/>
        <v>0</v>
      </c>
      <c r="R16" s="54">
        <f t="shared" si="7"/>
        <v>83</v>
      </c>
      <c r="S16" s="55">
        <v>22</v>
      </c>
      <c r="T16" s="55">
        <f t="shared" si="8"/>
        <v>66</v>
      </c>
    </row>
    <row r="17" spans="1:20" ht="21">
      <c r="A17" s="55" t="s">
        <v>13</v>
      </c>
      <c r="B17" s="55" t="s">
        <v>40</v>
      </c>
      <c r="I17" s="55">
        <v>1</v>
      </c>
      <c r="K17" s="55">
        <f t="shared" si="0"/>
        <v>0</v>
      </c>
      <c r="L17" s="55">
        <f t="shared" si="1"/>
        <v>0</v>
      </c>
      <c r="M17" s="55">
        <f t="shared" si="2"/>
        <v>0</v>
      </c>
      <c r="N17" s="55">
        <f t="shared" si="3"/>
        <v>0</v>
      </c>
      <c r="O17" s="55">
        <f t="shared" si="4"/>
        <v>0</v>
      </c>
      <c r="P17" s="55">
        <f t="shared" si="5"/>
        <v>0</v>
      </c>
      <c r="Q17" s="55">
        <f t="shared" si="6"/>
        <v>138</v>
      </c>
      <c r="R17" s="54">
        <f t="shared" si="7"/>
        <v>138</v>
      </c>
      <c r="T17" s="55">
        <f t="shared" si="8"/>
        <v>143</v>
      </c>
    </row>
    <row r="18" spans="1:20" ht="21">
      <c r="A18" s="55" t="s">
        <v>14</v>
      </c>
      <c r="B18" s="55" t="s">
        <v>40</v>
      </c>
      <c r="I18" s="55">
        <v>1</v>
      </c>
      <c r="K18" s="55">
        <f t="shared" si="0"/>
        <v>0</v>
      </c>
      <c r="L18" s="55">
        <f t="shared" si="1"/>
        <v>0</v>
      </c>
      <c r="M18" s="55">
        <f t="shared" si="2"/>
        <v>0</v>
      </c>
      <c r="N18" s="55">
        <f t="shared" si="3"/>
        <v>0</v>
      </c>
      <c r="O18" s="55">
        <f t="shared" si="4"/>
        <v>0</v>
      </c>
      <c r="P18" s="55">
        <f t="shared" si="5"/>
        <v>0</v>
      </c>
      <c r="Q18" s="55">
        <f t="shared" si="6"/>
        <v>138</v>
      </c>
      <c r="R18" s="54">
        <f t="shared" si="7"/>
        <v>138</v>
      </c>
      <c r="T18" s="55">
        <f t="shared" si="8"/>
        <v>143</v>
      </c>
    </row>
    <row r="19" spans="1:20" ht="21">
      <c r="A19" s="55" t="s">
        <v>15</v>
      </c>
      <c r="B19" s="55" t="s">
        <v>41</v>
      </c>
      <c r="I19" s="55">
        <v>1</v>
      </c>
      <c r="K19" s="55">
        <f t="shared" si="0"/>
        <v>0</v>
      </c>
      <c r="L19" s="55">
        <f t="shared" si="1"/>
        <v>0</v>
      </c>
      <c r="M19" s="55">
        <f t="shared" si="2"/>
        <v>0</v>
      </c>
      <c r="N19" s="55">
        <f t="shared" si="3"/>
        <v>0</v>
      </c>
      <c r="O19" s="55">
        <f t="shared" si="4"/>
        <v>0</v>
      </c>
      <c r="P19" s="55">
        <f t="shared" si="5"/>
        <v>0</v>
      </c>
      <c r="Q19" s="55">
        <f t="shared" si="6"/>
        <v>138</v>
      </c>
      <c r="R19" s="54">
        <f t="shared" si="7"/>
        <v>138</v>
      </c>
      <c r="T19" s="55">
        <f t="shared" si="8"/>
        <v>143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0">
      <selection activeCell="F31" sqref="F31"/>
    </sheetView>
  </sheetViews>
  <sheetFormatPr defaultColWidth="11.421875" defaultRowHeight="15"/>
  <cols>
    <col min="1" max="1" width="59.140625" style="0" customWidth="1"/>
    <col min="3" max="17" width="11.421875" style="0" customWidth="1"/>
  </cols>
  <sheetData>
    <row r="1" spans="1:20" ht="21">
      <c r="A1" s="54" t="s">
        <v>17</v>
      </c>
      <c r="B1" s="54" t="s">
        <v>25</v>
      </c>
      <c r="C1" s="54" t="s">
        <v>18</v>
      </c>
      <c r="D1" s="54" t="s">
        <v>19</v>
      </c>
      <c r="E1" s="54" t="s">
        <v>20</v>
      </c>
      <c r="F1" s="54" t="s">
        <v>21</v>
      </c>
      <c r="G1" s="54" t="s">
        <v>22</v>
      </c>
      <c r="H1" s="54" t="s">
        <v>23</v>
      </c>
      <c r="I1" s="54" t="s">
        <v>24</v>
      </c>
      <c r="J1" s="55"/>
      <c r="K1" s="55"/>
      <c r="L1" s="55"/>
      <c r="M1" s="55"/>
      <c r="N1" s="55"/>
      <c r="O1" s="55"/>
      <c r="P1" s="55"/>
      <c r="Q1" s="55"/>
      <c r="R1" s="55"/>
      <c r="S1" s="55" t="s">
        <v>280</v>
      </c>
      <c r="T1" s="55"/>
    </row>
    <row r="2" spans="1:20" ht="21">
      <c r="A2" s="55" t="s">
        <v>42</v>
      </c>
      <c r="B2" s="56" t="s">
        <v>282</v>
      </c>
      <c r="C2" s="55">
        <v>4</v>
      </c>
      <c r="D2" s="55"/>
      <c r="E2" s="55"/>
      <c r="F2" s="55"/>
      <c r="G2" s="55"/>
      <c r="H2" s="55"/>
      <c r="I2" s="55"/>
      <c r="J2" s="55"/>
      <c r="K2" s="55">
        <f aca="true" t="shared" si="0" ref="K2:K37">C2*total1</f>
        <v>84</v>
      </c>
      <c r="L2" s="55">
        <f aca="true" t="shared" si="1" ref="L2:L37">D2*total2</f>
        <v>0</v>
      </c>
      <c r="M2" s="55">
        <f aca="true" t="shared" si="2" ref="M2:M37">E2*total3</f>
        <v>0</v>
      </c>
      <c r="N2" s="55">
        <f aca="true" t="shared" si="3" ref="N2:N37">F2*total4</f>
        <v>0</v>
      </c>
      <c r="O2" s="55">
        <f aca="true" t="shared" si="4" ref="O2:O37">G2*total5</f>
        <v>0</v>
      </c>
      <c r="P2" s="55">
        <f aca="true" t="shared" si="5" ref="P2:P37">H2*total6</f>
        <v>0</v>
      </c>
      <c r="Q2" s="55">
        <f aca="true" t="shared" si="6" ref="Q2:Q37">I2*total7</f>
        <v>0</v>
      </c>
      <c r="R2" s="54">
        <f>SUM(K2:Q2)</f>
        <v>84</v>
      </c>
      <c r="S2" s="55"/>
      <c r="T2" s="55">
        <f>R2-S2+5</f>
        <v>89</v>
      </c>
    </row>
    <row r="3" spans="1:20" ht="21">
      <c r="A3" s="55" t="s">
        <v>65</v>
      </c>
      <c r="B3" s="56" t="s">
        <v>283</v>
      </c>
      <c r="C3" s="55"/>
      <c r="D3" s="55"/>
      <c r="E3" s="55">
        <v>3</v>
      </c>
      <c r="F3" s="55">
        <v>4</v>
      </c>
      <c r="G3" s="55">
        <v>4</v>
      </c>
      <c r="H3" s="55">
        <v>4</v>
      </c>
      <c r="I3" s="55"/>
      <c r="J3" s="55"/>
      <c r="K3" s="55">
        <f t="shared" si="0"/>
        <v>0</v>
      </c>
      <c r="L3" s="55">
        <f t="shared" si="1"/>
        <v>0</v>
      </c>
      <c r="M3" s="55">
        <f t="shared" si="2"/>
        <v>60</v>
      </c>
      <c r="N3" s="55">
        <f t="shared" si="3"/>
        <v>36</v>
      </c>
      <c r="O3" s="55">
        <f t="shared" si="4"/>
        <v>180</v>
      </c>
      <c r="P3" s="55">
        <f t="shared" si="5"/>
        <v>332</v>
      </c>
      <c r="Q3" s="55">
        <f t="shared" si="6"/>
        <v>0</v>
      </c>
      <c r="R3" s="54">
        <f aca="true" t="shared" si="7" ref="R3:R37">SUM(K3:Q3)</f>
        <v>608</v>
      </c>
      <c r="S3" s="55">
        <v>52</v>
      </c>
      <c r="T3" s="55">
        <f aca="true" t="shared" si="8" ref="T3:T37">R3-S3+5</f>
        <v>561</v>
      </c>
    </row>
    <row r="4" spans="1:22" ht="21">
      <c r="A4" s="55" t="s">
        <v>66</v>
      </c>
      <c r="B4" s="56" t="s">
        <v>283</v>
      </c>
      <c r="C4" s="55"/>
      <c r="D4" s="55"/>
      <c r="E4" s="55">
        <v>3</v>
      </c>
      <c r="F4" s="55">
        <v>3</v>
      </c>
      <c r="G4" s="55">
        <v>3</v>
      </c>
      <c r="H4" s="55">
        <v>3</v>
      </c>
      <c r="I4" s="55"/>
      <c r="J4" s="55"/>
      <c r="K4" s="55">
        <f t="shared" si="0"/>
        <v>0</v>
      </c>
      <c r="L4" s="55">
        <f t="shared" si="1"/>
        <v>0</v>
      </c>
      <c r="M4" s="55">
        <f t="shared" si="2"/>
        <v>60</v>
      </c>
      <c r="N4" s="55">
        <f t="shared" si="3"/>
        <v>27</v>
      </c>
      <c r="O4" s="55">
        <f t="shared" si="4"/>
        <v>135</v>
      </c>
      <c r="P4" s="55">
        <f t="shared" si="5"/>
        <v>249</v>
      </c>
      <c r="Q4" s="55">
        <f t="shared" si="6"/>
        <v>0</v>
      </c>
      <c r="R4" s="54">
        <f t="shared" si="7"/>
        <v>471</v>
      </c>
      <c r="S4" s="55">
        <f>22+18</f>
        <v>40</v>
      </c>
      <c r="T4" s="55">
        <f t="shared" si="8"/>
        <v>436</v>
      </c>
      <c r="V4">
        <f>561+436</f>
        <v>997</v>
      </c>
    </row>
    <row r="5" spans="1:20" ht="21">
      <c r="A5" s="55" t="s">
        <v>67</v>
      </c>
      <c r="B5" s="56" t="s">
        <v>284</v>
      </c>
      <c r="C5" s="55"/>
      <c r="D5" s="55">
        <v>1</v>
      </c>
      <c r="E5" s="55"/>
      <c r="F5" s="55"/>
      <c r="G5" s="55"/>
      <c r="H5" s="55"/>
      <c r="I5" s="55"/>
      <c r="J5" s="55"/>
      <c r="K5" s="55">
        <f t="shared" si="0"/>
        <v>0</v>
      </c>
      <c r="L5" s="55">
        <f t="shared" si="1"/>
        <v>10</v>
      </c>
      <c r="M5" s="55">
        <f t="shared" si="2"/>
        <v>0</v>
      </c>
      <c r="N5" s="55">
        <f t="shared" si="3"/>
        <v>0</v>
      </c>
      <c r="O5" s="55">
        <f t="shared" si="4"/>
        <v>0</v>
      </c>
      <c r="P5" s="55">
        <f t="shared" si="5"/>
        <v>0</v>
      </c>
      <c r="Q5" s="55">
        <f t="shared" si="6"/>
        <v>0</v>
      </c>
      <c r="R5" s="54">
        <f t="shared" si="7"/>
        <v>10</v>
      </c>
      <c r="S5" s="55"/>
      <c r="T5" s="55">
        <f t="shared" si="8"/>
        <v>15</v>
      </c>
    </row>
    <row r="6" spans="1:20" ht="21">
      <c r="A6" s="55" t="s">
        <v>44</v>
      </c>
      <c r="B6" s="56" t="s">
        <v>285</v>
      </c>
      <c r="C6" s="55">
        <v>1</v>
      </c>
      <c r="D6" s="55"/>
      <c r="E6" s="55"/>
      <c r="F6" s="55"/>
      <c r="G6" s="55"/>
      <c r="H6" s="55"/>
      <c r="I6" s="55"/>
      <c r="J6" s="55"/>
      <c r="K6" s="55">
        <f t="shared" si="0"/>
        <v>21</v>
      </c>
      <c r="L6" s="55">
        <f t="shared" si="1"/>
        <v>0</v>
      </c>
      <c r="M6" s="55">
        <f t="shared" si="2"/>
        <v>0</v>
      </c>
      <c r="N6" s="55">
        <f t="shared" si="3"/>
        <v>0</v>
      </c>
      <c r="O6" s="55">
        <f t="shared" si="4"/>
        <v>0</v>
      </c>
      <c r="P6" s="55">
        <f t="shared" si="5"/>
        <v>0</v>
      </c>
      <c r="Q6" s="55">
        <f t="shared" si="6"/>
        <v>0</v>
      </c>
      <c r="R6" s="54">
        <f t="shared" si="7"/>
        <v>21</v>
      </c>
      <c r="S6" s="55">
        <v>18</v>
      </c>
      <c r="T6" s="55">
        <f t="shared" si="8"/>
        <v>8</v>
      </c>
    </row>
    <row r="7" spans="1:20" ht="21">
      <c r="A7" s="55" t="s">
        <v>58</v>
      </c>
      <c r="B7" s="56" t="s">
        <v>286</v>
      </c>
      <c r="C7" s="55"/>
      <c r="D7" s="55"/>
      <c r="E7" s="55"/>
      <c r="F7" s="55"/>
      <c r="G7" s="55">
        <v>2</v>
      </c>
      <c r="H7" s="55"/>
      <c r="I7" s="55"/>
      <c r="J7" s="55"/>
      <c r="K7" s="55">
        <f t="shared" si="0"/>
        <v>0</v>
      </c>
      <c r="L7" s="55">
        <f t="shared" si="1"/>
        <v>0</v>
      </c>
      <c r="M7" s="55">
        <f t="shared" si="2"/>
        <v>0</v>
      </c>
      <c r="N7" s="55">
        <f t="shared" si="3"/>
        <v>0</v>
      </c>
      <c r="O7" s="55">
        <f t="shared" si="4"/>
        <v>90</v>
      </c>
      <c r="P7" s="55">
        <f t="shared" si="5"/>
        <v>0</v>
      </c>
      <c r="Q7" s="55">
        <f t="shared" si="6"/>
        <v>0</v>
      </c>
      <c r="R7" s="54">
        <f t="shared" si="7"/>
        <v>90</v>
      </c>
      <c r="S7" s="55">
        <v>6</v>
      </c>
      <c r="T7" s="55">
        <f t="shared" si="8"/>
        <v>89</v>
      </c>
    </row>
    <row r="8" spans="1:20" ht="21">
      <c r="A8" s="55" t="s">
        <v>68</v>
      </c>
      <c r="B8" s="56" t="s">
        <v>287</v>
      </c>
      <c r="C8" s="55"/>
      <c r="D8" s="55"/>
      <c r="E8" s="55">
        <v>1</v>
      </c>
      <c r="F8" s="55">
        <v>1</v>
      </c>
      <c r="G8" s="55">
        <v>1</v>
      </c>
      <c r="H8" s="55">
        <v>1</v>
      </c>
      <c r="I8" s="55"/>
      <c r="J8" s="55"/>
      <c r="K8" s="55">
        <f t="shared" si="0"/>
        <v>0</v>
      </c>
      <c r="L8" s="55">
        <f t="shared" si="1"/>
        <v>0</v>
      </c>
      <c r="M8" s="55">
        <f t="shared" si="2"/>
        <v>20</v>
      </c>
      <c r="N8" s="55">
        <f t="shared" si="3"/>
        <v>9</v>
      </c>
      <c r="O8" s="55">
        <f t="shared" si="4"/>
        <v>45</v>
      </c>
      <c r="P8" s="55">
        <f t="shared" si="5"/>
        <v>83</v>
      </c>
      <c r="Q8" s="55">
        <f t="shared" si="6"/>
        <v>0</v>
      </c>
      <c r="R8" s="54">
        <f t="shared" si="7"/>
        <v>157</v>
      </c>
      <c r="S8" s="55">
        <v>26</v>
      </c>
      <c r="T8" s="55">
        <f t="shared" si="8"/>
        <v>136</v>
      </c>
    </row>
    <row r="9" spans="1:21" ht="21">
      <c r="A9" s="55" t="s">
        <v>56</v>
      </c>
      <c r="B9" s="56" t="s">
        <v>288</v>
      </c>
      <c r="C9" s="55"/>
      <c r="D9" s="55"/>
      <c r="E9" s="55"/>
      <c r="F9" s="55"/>
      <c r="G9" s="55">
        <v>1</v>
      </c>
      <c r="H9" s="55">
        <v>2</v>
      </c>
      <c r="I9" s="55"/>
      <c r="J9" s="55"/>
      <c r="K9" s="55">
        <f t="shared" si="0"/>
        <v>0</v>
      </c>
      <c r="L9" s="55">
        <f t="shared" si="1"/>
        <v>0</v>
      </c>
      <c r="M9" s="55">
        <f t="shared" si="2"/>
        <v>0</v>
      </c>
      <c r="N9" s="55">
        <f t="shared" si="3"/>
        <v>0</v>
      </c>
      <c r="O9" s="55">
        <f t="shared" si="4"/>
        <v>45</v>
      </c>
      <c r="P9" s="55">
        <f t="shared" si="5"/>
        <v>166</v>
      </c>
      <c r="Q9" s="55">
        <f t="shared" si="6"/>
        <v>0</v>
      </c>
      <c r="R9" s="54">
        <f t="shared" si="7"/>
        <v>211</v>
      </c>
      <c r="S9" s="55">
        <v>11</v>
      </c>
      <c r="T9" s="57">
        <f t="shared" si="8"/>
        <v>205</v>
      </c>
      <c r="U9" s="60"/>
    </row>
    <row r="10" spans="1:20" ht="21">
      <c r="A10" s="55" t="s">
        <v>54</v>
      </c>
      <c r="B10" s="56" t="s">
        <v>288</v>
      </c>
      <c r="C10" s="55"/>
      <c r="D10" s="55"/>
      <c r="E10" s="55"/>
      <c r="F10" s="55">
        <v>1</v>
      </c>
      <c r="G10" s="55">
        <v>1</v>
      </c>
      <c r="H10" s="55">
        <v>2</v>
      </c>
      <c r="I10" s="55"/>
      <c r="J10" s="55"/>
      <c r="K10" s="55">
        <f t="shared" si="0"/>
        <v>0</v>
      </c>
      <c r="L10" s="55">
        <f t="shared" si="1"/>
        <v>0</v>
      </c>
      <c r="M10" s="55">
        <f t="shared" si="2"/>
        <v>0</v>
      </c>
      <c r="N10" s="55">
        <f t="shared" si="3"/>
        <v>9</v>
      </c>
      <c r="O10" s="55">
        <f t="shared" si="4"/>
        <v>45</v>
      </c>
      <c r="P10" s="55">
        <f t="shared" si="5"/>
        <v>166</v>
      </c>
      <c r="Q10" s="55">
        <f t="shared" si="6"/>
        <v>0</v>
      </c>
      <c r="R10" s="54">
        <f t="shared" si="7"/>
        <v>220</v>
      </c>
      <c r="S10" s="55">
        <v>13</v>
      </c>
      <c r="T10" s="57">
        <f t="shared" si="8"/>
        <v>212</v>
      </c>
    </row>
    <row r="11" spans="1:20" ht="21">
      <c r="A11" s="55" t="s">
        <v>45</v>
      </c>
      <c r="B11" s="56" t="s">
        <v>289</v>
      </c>
      <c r="C11" s="55">
        <v>1</v>
      </c>
      <c r="D11" s="55">
        <v>4</v>
      </c>
      <c r="E11" s="55">
        <v>1</v>
      </c>
      <c r="F11" s="55"/>
      <c r="G11" s="55"/>
      <c r="H11" s="55"/>
      <c r="I11" s="55"/>
      <c r="J11" s="55"/>
      <c r="K11" s="55">
        <f t="shared" si="0"/>
        <v>21</v>
      </c>
      <c r="L11" s="55">
        <f t="shared" si="1"/>
        <v>40</v>
      </c>
      <c r="M11" s="55">
        <f t="shared" si="2"/>
        <v>20</v>
      </c>
      <c r="N11" s="55">
        <f t="shared" si="3"/>
        <v>0</v>
      </c>
      <c r="O11" s="55">
        <f t="shared" si="4"/>
        <v>0</v>
      </c>
      <c r="P11" s="55">
        <f t="shared" si="5"/>
        <v>0</v>
      </c>
      <c r="Q11" s="55">
        <f t="shared" si="6"/>
        <v>0</v>
      </c>
      <c r="R11" s="54">
        <f t="shared" si="7"/>
        <v>81</v>
      </c>
      <c r="S11" s="55">
        <v>21</v>
      </c>
      <c r="T11" s="55">
        <f t="shared" si="8"/>
        <v>65</v>
      </c>
    </row>
    <row r="12" spans="1:21" ht="21">
      <c r="A12" s="55" t="s">
        <v>60</v>
      </c>
      <c r="B12" s="56" t="s">
        <v>290</v>
      </c>
      <c r="C12" s="55"/>
      <c r="D12" s="55"/>
      <c r="E12" s="55"/>
      <c r="F12" s="55"/>
      <c r="G12" s="55"/>
      <c r="H12" s="55"/>
      <c r="I12" s="55">
        <v>1</v>
      </c>
      <c r="J12" s="55"/>
      <c r="K12" s="55">
        <f t="shared" si="0"/>
        <v>0</v>
      </c>
      <c r="L12" s="55">
        <f t="shared" si="1"/>
        <v>0</v>
      </c>
      <c r="M12" s="55">
        <f t="shared" si="2"/>
        <v>0</v>
      </c>
      <c r="N12" s="55">
        <f t="shared" si="3"/>
        <v>0</v>
      </c>
      <c r="O12" s="55">
        <f t="shared" si="4"/>
        <v>0</v>
      </c>
      <c r="P12" s="55">
        <f t="shared" si="5"/>
        <v>0</v>
      </c>
      <c r="Q12" s="55">
        <f t="shared" si="6"/>
        <v>138</v>
      </c>
      <c r="R12" s="54">
        <f t="shared" si="7"/>
        <v>138</v>
      </c>
      <c r="S12" s="55">
        <v>9</v>
      </c>
      <c r="T12" s="59">
        <f t="shared" si="8"/>
        <v>134</v>
      </c>
      <c r="U12" s="58">
        <f>417+134</f>
        <v>551</v>
      </c>
    </row>
    <row r="13" spans="1:20" ht="21">
      <c r="A13" s="55" t="s">
        <v>69</v>
      </c>
      <c r="B13" s="56" t="s">
        <v>291</v>
      </c>
      <c r="C13" s="55"/>
      <c r="D13" s="55"/>
      <c r="E13" s="55">
        <v>1</v>
      </c>
      <c r="F13" s="55">
        <v>1</v>
      </c>
      <c r="G13" s="55">
        <v>1</v>
      </c>
      <c r="H13" s="55"/>
      <c r="I13" s="55"/>
      <c r="J13" s="55"/>
      <c r="K13" s="55">
        <f t="shared" si="0"/>
        <v>0</v>
      </c>
      <c r="L13" s="55">
        <f t="shared" si="1"/>
        <v>0</v>
      </c>
      <c r="M13" s="55">
        <f t="shared" si="2"/>
        <v>20</v>
      </c>
      <c r="N13" s="55">
        <f t="shared" si="3"/>
        <v>9</v>
      </c>
      <c r="O13" s="55">
        <f t="shared" si="4"/>
        <v>45</v>
      </c>
      <c r="P13" s="55">
        <f t="shared" si="5"/>
        <v>0</v>
      </c>
      <c r="Q13" s="55">
        <f t="shared" si="6"/>
        <v>0</v>
      </c>
      <c r="R13" s="54">
        <f t="shared" si="7"/>
        <v>74</v>
      </c>
      <c r="S13" s="55">
        <v>7</v>
      </c>
      <c r="T13" s="55">
        <f t="shared" si="8"/>
        <v>72</v>
      </c>
    </row>
    <row r="14" spans="1:20" ht="21">
      <c r="A14" s="55" t="s">
        <v>74</v>
      </c>
      <c r="B14" s="56" t="s">
        <v>292</v>
      </c>
      <c r="C14" s="55"/>
      <c r="D14" s="55"/>
      <c r="E14" s="55"/>
      <c r="F14" s="55">
        <v>1</v>
      </c>
      <c r="G14" s="55"/>
      <c r="H14" s="55"/>
      <c r="I14" s="55"/>
      <c r="J14" s="55"/>
      <c r="K14" s="55">
        <f t="shared" si="0"/>
        <v>0</v>
      </c>
      <c r="L14" s="55">
        <f t="shared" si="1"/>
        <v>0</v>
      </c>
      <c r="M14" s="55">
        <f t="shared" si="2"/>
        <v>0</v>
      </c>
      <c r="N14" s="55">
        <f t="shared" si="3"/>
        <v>9</v>
      </c>
      <c r="O14" s="55">
        <f t="shared" si="4"/>
        <v>0</v>
      </c>
      <c r="P14" s="55">
        <f t="shared" si="5"/>
        <v>0</v>
      </c>
      <c r="Q14" s="55">
        <f t="shared" si="6"/>
        <v>0</v>
      </c>
      <c r="R14" s="54">
        <f t="shared" si="7"/>
        <v>9</v>
      </c>
      <c r="S14" s="55"/>
      <c r="T14" s="55">
        <f t="shared" si="8"/>
        <v>14</v>
      </c>
    </row>
    <row r="15" spans="1:20" ht="21">
      <c r="A15" s="55" t="s">
        <v>75</v>
      </c>
      <c r="B15" s="56" t="s">
        <v>292</v>
      </c>
      <c r="C15" s="55"/>
      <c r="D15" s="55"/>
      <c r="E15" s="55"/>
      <c r="F15" s="55">
        <v>1</v>
      </c>
      <c r="G15" s="55"/>
      <c r="H15" s="55"/>
      <c r="I15" s="55"/>
      <c r="J15" s="55"/>
      <c r="K15" s="55">
        <f t="shared" si="0"/>
        <v>0</v>
      </c>
      <c r="L15" s="55">
        <f t="shared" si="1"/>
        <v>0</v>
      </c>
      <c r="M15" s="55">
        <f t="shared" si="2"/>
        <v>0</v>
      </c>
      <c r="N15" s="55">
        <f t="shared" si="3"/>
        <v>9</v>
      </c>
      <c r="O15" s="55">
        <f t="shared" si="4"/>
        <v>0</v>
      </c>
      <c r="P15" s="55">
        <f t="shared" si="5"/>
        <v>0</v>
      </c>
      <c r="Q15" s="55">
        <f t="shared" si="6"/>
        <v>0</v>
      </c>
      <c r="R15" s="54">
        <f t="shared" si="7"/>
        <v>9</v>
      </c>
      <c r="S15" s="55"/>
      <c r="T15" s="55">
        <f t="shared" si="8"/>
        <v>14</v>
      </c>
    </row>
    <row r="16" spans="1:20" ht="21">
      <c r="A16" s="55" t="s">
        <v>48</v>
      </c>
      <c r="B16" s="56" t="s">
        <v>293</v>
      </c>
      <c r="C16" s="55">
        <v>1</v>
      </c>
      <c r="D16" s="55">
        <v>1</v>
      </c>
      <c r="E16" s="55">
        <v>1</v>
      </c>
      <c r="F16" s="55"/>
      <c r="G16" s="55"/>
      <c r="H16" s="55"/>
      <c r="I16" s="55"/>
      <c r="J16" s="55"/>
      <c r="K16" s="55">
        <f t="shared" si="0"/>
        <v>21</v>
      </c>
      <c r="L16" s="55">
        <f t="shared" si="1"/>
        <v>10</v>
      </c>
      <c r="M16" s="55">
        <f t="shared" si="2"/>
        <v>20</v>
      </c>
      <c r="N16" s="55">
        <f t="shared" si="3"/>
        <v>0</v>
      </c>
      <c r="O16" s="55">
        <f t="shared" si="4"/>
        <v>0</v>
      </c>
      <c r="P16" s="55">
        <f t="shared" si="5"/>
        <v>0</v>
      </c>
      <c r="Q16" s="55">
        <f t="shared" si="6"/>
        <v>0</v>
      </c>
      <c r="R16" s="54">
        <f t="shared" si="7"/>
        <v>51</v>
      </c>
      <c r="S16" s="55">
        <v>7</v>
      </c>
      <c r="T16" s="55">
        <f t="shared" si="8"/>
        <v>49</v>
      </c>
    </row>
    <row r="17" spans="1:20" ht="21">
      <c r="A17" s="55" t="s">
        <v>47</v>
      </c>
      <c r="B17" s="56" t="s">
        <v>294</v>
      </c>
      <c r="C17" s="55">
        <v>1</v>
      </c>
      <c r="D17" s="55">
        <v>4</v>
      </c>
      <c r="E17" s="55">
        <v>2</v>
      </c>
      <c r="F17" s="55">
        <v>2</v>
      </c>
      <c r="G17" s="55"/>
      <c r="H17" s="55"/>
      <c r="I17" s="55"/>
      <c r="J17" s="55"/>
      <c r="K17" s="55">
        <f t="shared" si="0"/>
        <v>21</v>
      </c>
      <c r="L17" s="55">
        <f t="shared" si="1"/>
        <v>40</v>
      </c>
      <c r="M17" s="55">
        <f t="shared" si="2"/>
        <v>40</v>
      </c>
      <c r="N17" s="55">
        <f t="shared" si="3"/>
        <v>18</v>
      </c>
      <c r="O17" s="55">
        <f t="shared" si="4"/>
        <v>0</v>
      </c>
      <c r="P17" s="55">
        <f t="shared" si="5"/>
        <v>0</v>
      </c>
      <c r="Q17" s="55">
        <f t="shared" si="6"/>
        <v>0</v>
      </c>
      <c r="R17" s="54">
        <f t="shared" si="7"/>
        <v>119</v>
      </c>
      <c r="S17" s="55">
        <v>24</v>
      </c>
      <c r="T17" s="55">
        <f t="shared" si="8"/>
        <v>100</v>
      </c>
    </row>
    <row r="18" spans="1:20" ht="21">
      <c r="A18" s="55" t="s">
        <v>50</v>
      </c>
      <c r="B18" s="56" t="s">
        <v>295</v>
      </c>
      <c r="C18" s="55">
        <v>1</v>
      </c>
      <c r="D18" s="55"/>
      <c r="E18" s="55"/>
      <c r="F18" s="55"/>
      <c r="G18" s="55"/>
      <c r="H18" s="55"/>
      <c r="I18" s="55"/>
      <c r="J18" s="55"/>
      <c r="K18" s="55">
        <f t="shared" si="0"/>
        <v>21</v>
      </c>
      <c r="L18" s="55">
        <f t="shared" si="1"/>
        <v>0</v>
      </c>
      <c r="M18" s="55">
        <f t="shared" si="2"/>
        <v>0</v>
      </c>
      <c r="N18" s="55">
        <f t="shared" si="3"/>
        <v>0</v>
      </c>
      <c r="O18" s="55">
        <f t="shared" si="4"/>
        <v>0</v>
      </c>
      <c r="P18" s="55">
        <f t="shared" si="5"/>
        <v>0</v>
      </c>
      <c r="Q18" s="55">
        <f t="shared" si="6"/>
        <v>0</v>
      </c>
      <c r="R18" s="54">
        <f t="shared" si="7"/>
        <v>21</v>
      </c>
      <c r="S18" s="55"/>
      <c r="T18" s="55">
        <f t="shared" si="8"/>
        <v>26</v>
      </c>
    </row>
    <row r="19" spans="1:20" ht="21">
      <c r="A19" s="55" t="s">
        <v>46</v>
      </c>
      <c r="B19" s="56" t="s">
        <v>296</v>
      </c>
      <c r="C19" s="55">
        <v>1</v>
      </c>
      <c r="D19" s="55"/>
      <c r="E19" s="55"/>
      <c r="F19" s="55"/>
      <c r="G19" s="55"/>
      <c r="H19" s="55"/>
      <c r="I19" s="55"/>
      <c r="J19" s="55"/>
      <c r="K19" s="55">
        <f t="shared" si="0"/>
        <v>21</v>
      </c>
      <c r="L19" s="55">
        <f t="shared" si="1"/>
        <v>0</v>
      </c>
      <c r="M19" s="55">
        <f t="shared" si="2"/>
        <v>0</v>
      </c>
      <c r="N19" s="55">
        <f t="shared" si="3"/>
        <v>0</v>
      </c>
      <c r="O19" s="55">
        <f t="shared" si="4"/>
        <v>0</v>
      </c>
      <c r="P19" s="55">
        <f t="shared" si="5"/>
        <v>0</v>
      </c>
      <c r="Q19" s="55">
        <f t="shared" si="6"/>
        <v>0</v>
      </c>
      <c r="R19" s="54">
        <f t="shared" si="7"/>
        <v>21</v>
      </c>
      <c r="S19" s="55">
        <v>7</v>
      </c>
      <c r="T19" s="55">
        <f t="shared" si="8"/>
        <v>19</v>
      </c>
    </row>
    <row r="20" spans="1:20" ht="21">
      <c r="A20" s="55" t="s">
        <v>49</v>
      </c>
      <c r="B20" s="56" t="s">
        <v>297</v>
      </c>
      <c r="C20" s="55">
        <v>1</v>
      </c>
      <c r="D20" s="55"/>
      <c r="E20" s="55"/>
      <c r="F20" s="55"/>
      <c r="G20" s="55"/>
      <c r="H20" s="55"/>
      <c r="I20" s="55"/>
      <c r="J20" s="55"/>
      <c r="K20" s="55">
        <f t="shared" si="0"/>
        <v>21</v>
      </c>
      <c r="L20" s="55">
        <f t="shared" si="1"/>
        <v>0</v>
      </c>
      <c r="M20" s="55">
        <f t="shared" si="2"/>
        <v>0</v>
      </c>
      <c r="N20" s="55">
        <f t="shared" si="3"/>
        <v>0</v>
      </c>
      <c r="O20" s="55">
        <f t="shared" si="4"/>
        <v>0</v>
      </c>
      <c r="P20" s="55">
        <f t="shared" si="5"/>
        <v>0</v>
      </c>
      <c r="Q20" s="55">
        <f t="shared" si="6"/>
        <v>0</v>
      </c>
      <c r="R20" s="54">
        <f t="shared" si="7"/>
        <v>21</v>
      </c>
      <c r="S20" s="55"/>
      <c r="T20" s="55">
        <f t="shared" si="8"/>
        <v>26</v>
      </c>
    </row>
    <row r="21" spans="1:20" ht="21">
      <c r="A21" s="55" t="s">
        <v>61</v>
      </c>
      <c r="B21" s="56" t="s">
        <v>298</v>
      </c>
      <c r="C21" s="55"/>
      <c r="D21" s="55"/>
      <c r="E21" s="55"/>
      <c r="F21" s="55"/>
      <c r="G21" s="55"/>
      <c r="H21" s="55"/>
      <c r="I21" s="55">
        <v>1</v>
      </c>
      <c r="J21" s="55"/>
      <c r="K21" s="55">
        <f t="shared" si="0"/>
        <v>0</v>
      </c>
      <c r="L21" s="55">
        <f t="shared" si="1"/>
        <v>0</v>
      </c>
      <c r="M21" s="55">
        <f t="shared" si="2"/>
        <v>0</v>
      </c>
      <c r="N21" s="55">
        <f t="shared" si="3"/>
        <v>0</v>
      </c>
      <c r="O21" s="55">
        <f t="shared" si="4"/>
        <v>0</v>
      </c>
      <c r="P21" s="55">
        <f t="shared" si="5"/>
        <v>0</v>
      </c>
      <c r="Q21" s="55">
        <f t="shared" si="6"/>
        <v>138</v>
      </c>
      <c r="R21" s="54">
        <f t="shared" si="7"/>
        <v>138</v>
      </c>
      <c r="S21" s="55"/>
      <c r="T21" s="55">
        <f t="shared" si="8"/>
        <v>143</v>
      </c>
    </row>
    <row r="22" spans="1:20" ht="21">
      <c r="A22" s="55" t="s">
        <v>63</v>
      </c>
      <c r="B22" s="56" t="s">
        <v>299</v>
      </c>
      <c r="C22" s="55"/>
      <c r="D22" s="55">
        <v>1</v>
      </c>
      <c r="E22" s="55">
        <v>1</v>
      </c>
      <c r="F22" s="55">
        <v>1</v>
      </c>
      <c r="G22" s="55"/>
      <c r="H22" s="55"/>
      <c r="I22" s="55"/>
      <c r="J22" s="55"/>
      <c r="K22" s="55">
        <f t="shared" si="0"/>
        <v>0</v>
      </c>
      <c r="L22" s="55">
        <f t="shared" si="1"/>
        <v>10</v>
      </c>
      <c r="M22" s="55">
        <f t="shared" si="2"/>
        <v>20</v>
      </c>
      <c r="N22" s="55">
        <f t="shared" si="3"/>
        <v>9</v>
      </c>
      <c r="O22" s="55">
        <f t="shared" si="4"/>
        <v>0</v>
      </c>
      <c r="P22" s="55">
        <f t="shared" si="5"/>
        <v>0</v>
      </c>
      <c r="Q22" s="55">
        <f t="shared" si="6"/>
        <v>0</v>
      </c>
      <c r="R22" s="54">
        <f t="shared" si="7"/>
        <v>39</v>
      </c>
      <c r="S22" s="55"/>
      <c r="T22" s="55">
        <f t="shared" si="8"/>
        <v>44</v>
      </c>
    </row>
    <row r="23" spans="1:20" ht="21">
      <c r="A23" s="55" t="s">
        <v>76</v>
      </c>
      <c r="B23" s="56" t="s">
        <v>300</v>
      </c>
      <c r="C23" s="55"/>
      <c r="D23" s="55"/>
      <c r="E23" s="55"/>
      <c r="F23" s="55"/>
      <c r="G23" s="55">
        <v>2</v>
      </c>
      <c r="H23" s="55"/>
      <c r="I23" s="55"/>
      <c r="J23" s="55"/>
      <c r="K23" s="55">
        <f t="shared" si="0"/>
        <v>0</v>
      </c>
      <c r="L23" s="55">
        <f t="shared" si="1"/>
        <v>0</v>
      </c>
      <c r="M23" s="55">
        <f t="shared" si="2"/>
        <v>0</v>
      </c>
      <c r="N23" s="55">
        <f t="shared" si="3"/>
        <v>0</v>
      </c>
      <c r="O23" s="55">
        <f t="shared" si="4"/>
        <v>90</v>
      </c>
      <c r="P23" s="55">
        <f t="shared" si="5"/>
        <v>0</v>
      </c>
      <c r="Q23" s="55">
        <f t="shared" si="6"/>
        <v>0</v>
      </c>
      <c r="R23" s="54">
        <f t="shared" si="7"/>
        <v>90</v>
      </c>
      <c r="S23" s="55">
        <v>32</v>
      </c>
      <c r="T23" s="55">
        <f t="shared" si="8"/>
        <v>63</v>
      </c>
    </row>
    <row r="24" spans="1:20" ht="21">
      <c r="A24" s="55" t="s">
        <v>51</v>
      </c>
      <c r="B24" s="56" t="s">
        <v>301</v>
      </c>
      <c r="C24" s="55">
        <v>1</v>
      </c>
      <c r="D24" s="55"/>
      <c r="E24" s="55"/>
      <c r="F24" s="55"/>
      <c r="G24" s="55"/>
      <c r="H24" s="55"/>
      <c r="I24" s="55"/>
      <c r="J24" s="55"/>
      <c r="K24" s="55">
        <f t="shared" si="0"/>
        <v>21</v>
      </c>
      <c r="L24" s="55">
        <f t="shared" si="1"/>
        <v>0</v>
      </c>
      <c r="M24" s="55">
        <f t="shared" si="2"/>
        <v>0</v>
      </c>
      <c r="N24" s="55">
        <f t="shared" si="3"/>
        <v>0</v>
      </c>
      <c r="O24" s="55">
        <f t="shared" si="4"/>
        <v>0</v>
      </c>
      <c r="P24" s="55">
        <f t="shared" si="5"/>
        <v>0</v>
      </c>
      <c r="Q24" s="55">
        <f t="shared" si="6"/>
        <v>0</v>
      </c>
      <c r="R24" s="54">
        <f t="shared" si="7"/>
        <v>21</v>
      </c>
      <c r="S24" s="55"/>
      <c r="T24" s="55">
        <f t="shared" si="8"/>
        <v>26</v>
      </c>
    </row>
    <row r="25" spans="1:20" ht="21">
      <c r="A25" s="55" t="s">
        <v>57</v>
      </c>
      <c r="B25" s="56" t="s">
        <v>302</v>
      </c>
      <c r="C25" s="55"/>
      <c r="D25" s="55"/>
      <c r="E25" s="55"/>
      <c r="F25" s="55"/>
      <c r="G25" s="55">
        <v>1</v>
      </c>
      <c r="H25" s="55"/>
      <c r="I25" s="55"/>
      <c r="J25" s="55"/>
      <c r="K25" s="55">
        <f t="shared" si="0"/>
        <v>0</v>
      </c>
      <c r="L25" s="55">
        <f t="shared" si="1"/>
        <v>0</v>
      </c>
      <c r="M25" s="55">
        <f t="shared" si="2"/>
        <v>0</v>
      </c>
      <c r="N25" s="55">
        <f t="shared" si="3"/>
        <v>0</v>
      </c>
      <c r="O25" s="55">
        <f t="shared" si="4"/>
        <v>45</v>
      </c>
      <c r="P25" s="55">
        <f t="shared" si="5"/>
        <v>0</v>
      </c>
      <c r="Q25" s="55">
        <f t="shared" si="6"/>
        <v>0</v>
      </c>
      <c r="R25" s="54">
        <f t="shared" si="7"/>
        <v>45</v>
      </c>
      <c r="S25" s="55">
        <v>14</v>
      </c>
      <c r="T25" s="55">
        <f t="shared" si="8"/>
        <v>36</v>
      </c>
    </row>
    <row r="26" spans="1:20" ht="21">
      <c r="A26" s="55" t="s">
        <v>64</v>
      </c>
      <c r="B26" s="56" t="s">
        <v>77</v>
      </c>
      <c r="C26" s="55"/>
      <c r="D26" s="55">
        <v>1</v>
      </c>
      <c r="E26" s="55"/>
      <c r="F26" s="55"/>
      <c r="G26" s="55"/>
      <c r="H26" s="55"/>
      <c r="I26" s="55"/>
      <c r="J26" s="55"/>
      <c r="K26" s="55">
        <f t="shared" si="0"/>
        <v>0</v>
      </c>
      <c r="L26" s="55">
        <f t="shared" si="1"/>
        <v>10</v>
      </c>
      <c r="M26" s="55">
        <f t="shared" si="2"/>
        <v>0</v>
      </c>
      <c r="N26" s="55">
        <f t="shared" si="3"/>
        <v>0</v>
      </c>
      <c r="O26" s="55">
        <f t="shared" si="4"/>
        <v>0</v>
      </c>
      <c r="P26" s="55">
        <f t="shared" si="5"/>
        <v>0</v>
      </c>
      <c r="Q26" s="55">
        <f t="shared" si="6"/>
        <v>0</v>
      </c>
      <c r="R26" s="54">
        <f t="shared" si="7"/>
        <v>10</v>
      </c>
      <c r="S26" s="55">
        <v>34</v>
      </c>
      <c r="T26" s="55">
        <f t="shared" si="8"/>
        <v>-19</v>
      </c>
    </row>
    <row r="27" spans="1:20" ht="21">
      <c r="A27" s="55" t="s">
        <v>311</v>
      </c>
      <c r="B27" s="56" t="s">
        <v>312</v>
      </c>
      <c r="C27" s="55">
        <v>3</v>
      </c>
      <c r="D27" s="55">
        <v>3</v>
      </c>
      <c r="E27" s="55">
        <v>3</v>
      </c>
      <c r="F27" s="55"/>
      <c r="G27" s="55"/>
      <c r="H27" s="55"/>
      <c r="I27" s="55"/>
      <c r="J27" s="55"/>
      <c r="K27" s="55">
        <f t="shared" si="0"/>
        <v>63</v>
      </c>
      <c r="L27" s="55">
        <f t="shared" si="1"/>
        <v>30</v>
      </c>
      <c r="M27" s="55">
        <f t="shared" si="2"/>
        <v>60</v>
      </c>
      <c r="N27" s="55">
        <f t="shared" si="3"/>
        <v>0</v>
      </c>
      <c r="O27" s="55">
        <f t="shared" si="4"/>
        <v>0</v>
      </c>
      <c r="P27" s="55">
        <f t="shared" si="5"/>
        <v>0</v>
      </c>
      <c r="Q27" s="55">
        <f t="shared" si="6"/>
        <v>0</v>
      </c>
      <c r="R27" s="54">
        <v>153</v>
      </c>
      <c r="S27" s="55">
        <v>11</v>
      </c>
      <c r="T27" s="55">
        <f t="shared" si="8"/>
        <v>147</v>
      </c>
    </row>
    <row r="28" spans="1:20" ht="21">
      <c r="A28" s="55" t="s">
        <v>62</v>
      </c>
      <c r="B28" s="56" t="s">
        <v>78</v>
      </c>
      <c r="C28" s="55"/>
      <c r="D28" s="55">
        <v>1</v>
      </c>
      <c r="E28" s="55"/>
      <c r="F28" s="55"/>
      <c r="G28" s="55"/>
      <c r="H28" s="55"/>
      <c r="I28" s="55"/>
      <c r="J28" s="55"/>
      <c r="K28" s="55">
        <f t="shared" si="0"/>
        <v>0</v>
      </c>
      <c r="L28" s="55">
        <f t="shared" si="1"/>
        <v>10</v>
      </c>
      <c r="M28" s="55">
        <f t="shared" si="2"/>
        <v>0</v>
      </c>
      <c r="N28" s="55">
        <f t="shared" si="3"/>
        <v>0</v>
      </c>
      <c r="O28" s="55">
        <f t="shared" si="4"/>
        <v>0</v>
      </c>
      <c r="P28" s="55">
        <f t="shared" si="5"/>
        <v>0</v>
      </c>
      <c r="Q28" s="55">
        <f t="shared" si="6"/>
        <v>0</v>
      </c>
      <c r="R28" s="54">
        <f t="shared" si="7"/>
        <v>10</v>
      </c>
      <c r="S28" s="55">
        <v>20</v>
      </c>
      <c r="T28" s="55">
        <f t="shared" si="8"/>
        <v>-5</v>
      </c>
    </row>
    <row r="29" spans="1:20" ht="21">
      <c r="A29" s="55" t="s">
        <v>72</v>
      </c>
      <c r="B29" s="56" t="s">
        <v>303</v>
      </c>
      <c r="C29" s="55"/>
      <c r="D29" s="55"/>
      <c r="E29" s="55">
        <v>1</v>
      </c>
      <c r="F29" s="55">
        <v>1</v>
      </c>
      <c r="G29" s="55">
        <v>1</v>
      </c>
      <c r="H29" s="55"/>
      <c r="I29" s="55"/>
      <c r="J29" s="55"/>
      <c r="K29" s="55">
        <f t="shared" si="0"/>
        <v>0</v>
      </c>
      <c r="L29" s="55">
        <f t="shared" si="1"/>
        <v>0</v>
      </c>
      <c r="M29" s="55">
        <f t="shared" si="2"/>
        <v>20</v>
      </c>
      <c r="N29" s="55">
        <f t="shared" si="3"/>
        <v>9</v>
      </c>
      <c r="O29" s="55">
        <f t="shared" si="4"/>
        <v>45</v>
      </c>
      <c r="P29" s="55">
        <f t="shared" si="5"/>
        <v>0</v>
      </c>
      <c r="Q29" s="55">
        <f t="shared" si="6"/>
        <v>0</v>
      </c>
      <c r="R29" s="54">
        <f t="shared" si="7"/>
        <v>74</v>
      </c>
      <c r="S29" s="55">
        <v>7</v>
      </c>
      <c r="T29" s="55">
        <f t="shared" si="8"/>
        <v>72</v>
      </c>
    </row>
    <row r="30" spans="1:20" ht="21">
      <c r="A30" s="55" t="s">
        <v>71</v>
      </c>
      <c r="B30" s="56" t="s">
        <v>303</v>
      </c>
      <c r="C30" s="55"/>
      <c r="D30" s="55"/>
      <c r="E30" s="55">
        <v>2</v>
      </c>
      <c r="F30" s="55">
        <v>2</v>
      </c>
      <c r="G30" s="55">
        <v>2</v>
      </c>
      <c r="H30" s="55"/>
      <c r="I30" s="55"/>
      <c r="J30" s="55"/>
      <c r="K30" s="55">
        <f t="shared" si="0"/>
        <v>0</v>
      </c>
      <c r="L30" s="55">
        <f t="shared" si="1"/>
        <v>0</v>
      </c>
      <c r="M30" s="55">
        <f t="shared" si="2"/>
        <v>40</v>
      </c>
      <c r="N30" s="55">
        <f t="shared" si="3"/>
        <v>18</v>
      </c>
      <c r="O30" s="55">
        <f t="shared" si="4"/>
        <v>90</v>
      </c>
      <c r="P30" s="55">
        <f t="shared" si="5"/>
        <v>0</v>
      </c>
      <c r="Q30" s="55">
        <f t="shared" si="6"/>
        <v>0</v>
      </c>
      <c r="R30" s="54">
        <f t="shared" si="7"/>
        <v>148</v>
      </c>
      <c r="S30" s="55">
        <v>14</v>
      </c>
      <c r="T30" s="55">
        <f t="shared" si="8"/>
        <v>139</v>
      </c>
    </row>
    <row r="31" spans="1:20" ht="21">
      <c r="A31" s="55" t="s">
        <v>55</v>
      </c>
      <c r="B31" s="56" t="s">
        <v>304</v>
      </c>
      <c r="C31" s="55"/>
      <c r="D31" s="55"/>
      <c r="E31" s="55"/>
      <c r="F31" s="55">
        <v>1</v>
      </c>
      <c r="G31" s="55">
        <v>3</v>
      </c>
      <c r="H31" s="55">
        <v>3</v>
      </c>
      <c r="I31" s="55">
        <v>1</v>
      </c>
      <c r="J31" s="55"/>
      <c r="K31" s="55">
        <f t="shared" si="0"/>
        <v>0</v>
      </c>
      <c r="L31" s="55">
        <f t="shared" si="1"/>
        <v>0</v>
      </c>
      <c r="M31" s="55">
        <f t="shared" si="2"/>
        <v>0</v>
      </c>
      <c r="N31" s="55">
        <f t="shared" si="3"/>
        <v>9</v>
      </c>
      <c r="O31" s="55">
        <f t="shared" si="4"/>
        <v>135</v>
      </c>
      <c r="P31" s="55">
        <f t="shared" si="5"/>
        <v>249</v>
      </c>
      <c r="Q31" s="55">
        <f t="shared" si="6"/>
        <v>138</v>
      </c>
      <c r="R31" s="54">
        <f t="shared" si="7"/>
        <v>531</v>
      </c>
      <c r="S31" s="55">
        <v>89</v>
      </c>
      <c r="T31" s="55">
        <f t="shared" si="8"/>
        <v>447</v>
      </c>
    </row>
    <row r="32" spans="1:20" ht="21">
      <c r="A32" s="55" t="s">
        <v>59</v>
      </c>
      <c r="B32" s="56" t="s">
        <v>305</v>
      </c>
      <c r="C32" s="55"/>
      <c r="D32" s="55"/>
      <c r="E32" s="55"/>
      <c r="F32" s="55"/>
      <c r="G32" s="55"/>
      <c r="H32" s="55"/>
      <c r="I32" s="55">
        <v>1</v>
      </c>
      <c r="J32" s="55"/>
      <c r="K32" s="55">
        <f t="shared" si="0"/>
        <v>0</v>
      </c>
      <c r="L32" s="55">
        <f t="shared" si="1"/>
        <v>0</v>
      </c>
      <c r="M32" s="55">
        <f t="shared" si="2"/>
        <v>0</v>
      </c>
      <c r="N32" s="55">
        <f t="shared" si="3"/>
        <v>0</v>
      </c>
      <c r="O32" s="55">
        <f t="shared" si="4"/>
        <v>0</v>
      </c>
      <c r="P32" s="55">
        <f t="shared" si="5"/>
        <v>0</v>
      </c>
      <c r="Q32" s="55">
        <f t="shared" si="6"/>
        <v>138</v>
      </c>
      <c r="R32" s="54">
        <f t="shared" si="7"/>
        <v>138</v>
      </c>
      <c r="S32" s="55"/>
      <c r="T32" s="55">
        <f t="shared" si="8"/>
        <v>143</v>
      </c>
    </row>
    <row r="33" spans="1:20" ht="21">
      <c r="A33" s="55" t="s">
        <v>52</v>
      </c>
      <c r="B33" s="56" t="s">
        <v>306</v>
      </c>
      <c r="C33" s="55">
        <v>1</v>
      </c>
      <c r="D33" s="55"/>
      <c r="E33" s="55"/>
      <c r="F33" s="55"/>
      <c r="G33" s="55"/>
      <c r="H33" s="55"/>
      <c r="I33" s="55"/>
      <c r="J33" s="55"/>
      <c r="K33" s="55">
        <f t="shared" si="0"/>
        <v>21</v>
      </c>
      <c r="L33" s="55">
        <f t="shared" si="1"/>
        <v>0</v>
      </c>
      <c r="M33" s="55">
        <f t="shared" si="2"/>
        <v>0</v>
      </c>
      <c r="N33" s="55">
        <f t="shared" si="3"/>
        <v>0</v>
      </c>
      <c r="O33" s="55">
        <f t="shared" si="4"/>
        <v>0</v>
      </c>
      <c r="P33" s="55">
        <f t="shared" si="5"/>
        <v>0</v>
      </c>
      <c r="Q33" s="55">
        <f t="shared" si="6"/>
        <v>0</v>
      </c>
      <c r="R33" s="54">
        <f t="shared" si="7"/>
        <v>21</v>
      </c>
      <c r="S33" s="55">
        <v>2</v>
      </c>
      <c r="T33" s="55">
        <f t="shared" si="8"/>
        <v>24</v>
      </c>
    </row>
    <row r="34" spans="1:20" ht="21">
      <c r="A34" s="55" t="s">
        <v>53</v>
      </c>
      <c r="B34" s="56" t="s">
        <v>307</v>
      </c>
      <c r="C34" s="55">
        <v>1</v>
      </c>
      <c r="D34" s="55">
        <v>1</v>
      </c>
      <c r="E34" s="55"/>
      <c r="F34" s="55"/>
      <c r="G34" s="55"/>
      <c r="H34" s="55"/>
      <c r="I34" s="55"/>
      <c r="J34" s="55"/>
      <c r="K34" s="55">
        <f t="shared" si="0"/>
        <v>21</v>
      </c>
      <c r="L34" s="55">
        <f t="shared" si="1"/>
        <v>10</v>
      </c>
      <c r="M34" s="55">
        <f t="shared" si="2"/>
        <v>0</v>
      </c>
      <c r="N34" s="55">
        <f t="shared" si="3"/>
        <v>0</v>
      </c>
      <c r="O34" s="55">
        <f t="shared" si="4"/>
        <v>0</v>
      </c>
      <c r="P34" s="55">
        <f t="shared" si="5"/>
        <v>0</v>
      </c>
      <c r="Q34" s="55">
        <f t="shared" si="6"/>
        <v>0</v>
      </c>
      <c r="R34" s="54">
        <f t="shared" si="7"/>
        <v>31</v>
      </c>
      <c r="S34" s="55">
        <v>3</v>
      </c>
      <c r="T34" s="55">
        <f t="shared" si="8"/>
        <v>33</v>
      </c>
    </row>
    <row r="35" spans="1:20" ht="21">
      <c r="A35" s="55" t="s">
        <v>70</v>
      </c>
      <c r="B35" s="56" t="s">
        <v>308</v>
      </c>
      <c r="C35" s="55"/>
      <c r="D35" s="55"/>
      <c r="E35" s="55">
        <v>1</v>
      </c>
      <c r="F35" s="55">
        <v>1</v>
      </c>
      <c r="G35" s="55">
        <v>1</v>
      </c>
      <c r="H35" s="55"/>
      <c r="I35" s="55"/>
      <c r="J35" s="55"/>
      <c r="K35" s="55">
        <f t="shared" si="0"/>
        <v>0</v>
      </c>
      <c r="L35" s="55">
        <f t="shared" si="1"/>
        <v>0</v>
      </c>
      <c r="M35" s="55">
        <f t="shared" si="2"/>
        <v>20</v>
      </c>
      <c r="N35" s="55">
        <f t="shared" si="3"/>
        <v>9</v>
      </c>
      <c r="O35" s="55">
        <f t="shared" si="4"/>
        <v>45</v>
      </c>
      <c r="P35" s="55">
        <f t="shared" si="5"/>
        <v>0</v>
      </c>
      <c r="Q35" s="55">
        <f t="shared" si="6"/>
        <v>0</v>
      </c>
      <c r="R35" s="54">
        <f t="shared" si="7"/>
        <v>74</v>
      </c>
      <c r="S35" s="55">
        <v>24</v>
      </c>
      <c r="T35" s="55">
        <f t="shared" si="8"/>
        <v>55</v>
      </c>
    </row>
    <row r="36" spans="1:20" ht="21">
      <c r="A36" s="55" t="s">
        <v>43</v>
      </c>
      <c r="B36" s="56" t="s">
        <v>309</v>
      </c>
      <c r="C36" s="55">
        <v>2</v>
      </c>
      <c r="D36" s="55">
        <v>2</v>
      </c>
      <c r="E36" s="55"/>
      <c r="F36" s="55">
        <v>1</v>
      </c>
      <c r="G36" s="55"/>
      <c r="H36" s="55"/>
      <c r="I36" s="55"/>
      <c r="J36" s="55"/>
      <c r="K36" s="55">
        <f t="shared" si="0"/>
        <v>42</v>
      </c>
      <c r="L36" s="55">
        <f t="shared" si="1"/>
        <v>20</v>
      </c>
      <c r="M36" s="55">
        <f t="shared" si="2"/>
        <v>0</v>
      </c>
      <c r="N36" s="55">
        <f t="shared" si="3"/>
        <v>9</v>
      </c>
      <c r="O36" s="55">
        <f t="shared" si="4"/>
        <v>0</v>
      </c>
      <c r="P36" s="55">
        <f t="shared" si="5"/>
        <v>0</v>
      </c>
      <c r="Q36" s="55">
        <f t="shared" si="6"/>
        <v>0</v>
      </c>
      <c r="R36" s="54">
        <f t="shared" si="7"/>
        <v>71</v>
      </c>
      <c r="S36" s="55">
        <v>10</v>
      </c>
      <c r="T36" s="55">
        <f t="shared" si="8"/>
        <v>66</v>
      </c>
    </row>
    <row r="37" spans="1:20" ht="21">
      <c r="A37" s="55" t="s">
        <v>73</v>
      </c>
      <c r="B37" s="56" t="s">
        <v>310</v>
      </c>
      <c r="C37" s="55"/>
      <c r="D37" s="55"/>
      <c r="E37" s="55">
        <v>1</v>
      </c>
      <c r="F37" s="55"/>
      <c r="G37" s="55"/>
      <c r="H37" s="55"/>
      <c r="I37" s="55"/>
      <c r="J37" s="55"/>
      <c r="K37" s="55">
        <f t="shared" si="0"/>
        <v>0</v>
      </c>
      <c r="L37" s="55">
        <f t="shared" si="1"/>
        <v>0</v>
      </c>
      <c r="M37" s="55">
        <f t="shared" si="2"/>
        <v>20</v>
      </c>
      <c r="N37" s="55">
        <f t="shared" si="3"/>
        <v>0</v>
      </c>
      <c r="O37" s="55">
        <f t="shared" si="4"/>
        <v>0</v>
      </c>
      <c r="P37" s="55">
        <f t="shared" si="5"/>
        <v>0</v>
      </c>
      <c r="Q37" s="55">
        <f t="shared" si="6"/>
        <v>0</v>
      </c>
      <c r="R37" s="54">
        <f t="shared" si="7"/>
        <v>20</v>
      </c>
      <c r="S37" s="55"/>
      <c r="T37" s="55">
        <f t="shared" si="8"/>
        <v>25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57"/>
  <sheetViews>
    <sheetView tabSelected="1" zoomScalePageLayoutView="0" workbookViewId="0" topLeftCell="A88">
      <selection activeCell="A105" sqref="A105"/>
    </sheetView>
  </sheetViews>
  <sheetFormatPr defaultColWidth="11.421875" defaultRowHeight="15"/>
  <cols>
    <col min="1" max="1" width="90.8515625" style="1" customWidth="1"/>
    <col min="2" max="2" width="11.421875" style="6" customWidth="1"/>
    <col min="3" max="16384" width="11.421875" style="1" customWidth="1"/>
  </cols>
  <sheetData>
    <row r="2" ht="15.75">
      <c r="A2" s="2" t="s">
        <v>79</v>
      </c>
    </row>
    <row r="3" ht="15.75">
      <c r="B3" s="7"/>
    </row>
    <row r="4" spans="1:2" ht="15.75">
      <c r="A4" s="1" t="s">
        <v>364</v>
      </c>
      <c r="B4" s="7"/>
    </row>
    <row r="5" spans="1:2" ht="15.75">
      <c r="A5" s="1" t="s">
        <v>378</v>
      </c>
      <c r="B5" s="7"/>
    </row>
    <row r="6" spans="1:2" ht="15.75">
      <c r="A6" s="1" t="s">
        <v>365</v>
      </c>
      <c r="B6" s="7"/>
    </row>
    <row r="7" spans="1:2" ht="15.75">
      <c r="A7" s="1" t="s">
        <v>379</v>
      </c>
      <c r="B7" s="7"/>
    </row>
    <row r="8" spans="1:2" ht="15.75">
      <c r="A8" s="1" t="s">
        <v>380</v>
      </c>
      <c r="B8" s="7"/>
    </row>
    <row r="9" spans="1:2" ht="15.75">
      <c r="A9" s="1" t="s">
        <v>381</v>
      </c>
      <c r="B9" s="7"/>
    </row>
    <row r="10" spans="1:2" ht="15.75">
      <c r="A10" s="1" t="s">
        <v>382</v>
      </c>
      <c r="B10" s="7"/>
    </row>
    <row r="11" spans="1:2" ht="15.75">
      <c r="A11" s="1" t="s">
        <v>331</v>
      </c>
      <c r="B11" s="7"/>
    </row>
    <row r="12" spans="1:2" ht="15.75">
      <c r="A12" s="1" t="s">
        <v>383</v>
      </c>
      <c r="B12" s="7"/>
    </row>
    <row r="13" spans="1:2" ht="15.75">
      <c r="A13" s="1" t="s">
        <v>384</v>
      </c>
      <c r="B13" s="7"/>
    </row>
    <row r="14" spans="1:2" ht="15.75">
      <c r="A14" s="1" t="s">
        <v>385</v>
      </c>
      <c r="B14" s="7"/>
    </row>
    <row r="15" spans="1:2" ht="15.75">
      <c r="A15" s="1" t="s">
        <v>386</v>
      </c>
      <c r="B15" s="7"/>
    </row>
    <row r="16" spans="1:2" ht="15.75">
      <c r="A16" s="1" t="s">
        <v>372</v>
      </c>
      <c r="B16" s="7"/>
    </row>
    <row r="17" spans="1:2" ht="15.75">
      <c r="A17" s="1" t="s">
        <v>373</v>
      </c>
      <c r="B17" s="7"/>
    </row>
    <row r="18" spans="1:2" ht="15.75">
      <c r="A18" s="1" t="s">
        <v>387</v>
      </c>
      <c r="B18" s="7"/>
    </row>
    <row r="19" spans="1:2" ht="15.75">
      <c r="A19" s="1" t="s">
        <v>388</v>
      </c>
      <c r="B19" s="7"/>
    </row>
    <row r="20" spans="1:2" ht="15.75">
      <c r="A20" s="1" t="s">
        <v>389</v>
      </c>
      <c r="B20" s="7"/>
    </row>
    <row r="21" spans="1:2" ht="15.75">
      <c r="A21" s="1" t="s">
        <v>390</v>
      </c>
      <c r="B21" s="7"/>
    </row>
    <row r="22" spans="1:2" ht="15.75">
      <c r="A22" s="1" t="s">
        <v>391</v>
      </c>
      <c r="B22" s="7"/>
    </row>
    <row r="23" spans="1:2" ht="15.75">
      <c r="A23" s="1" t="s">
        <v>348</v>
      </c>
      <c r="B23" s="7"/>
    </row>
    <row r="24" ht="15.75">
      <c r="B24" s="7"/>
    </row>
    <row r="25" ht="15.75">
      <c r="B25" s="7"/>
    </row>
    <row r="26" spans="1:2" ht="15.75">
      <c r="A26" s="3" t="s">
        <v>86</v>
      </c>
      <c r="B26" s="8"/>
    </row>
    <row r="27" ht="15.75">
      <c r="B27" s="7"/>
    </row>
    <row r="28" ht="15.75">
      <c r="B28" s="7"/>
    </row>
    <row r="29" spans="1:2" ht="15.75">
      <c r="A29" s="2" t="s">
        <v>80</v>
      </c>
      <c r="B29" s="7"/>
    </row>
    <row r="30" ht="15.75">
      <c r="B30" s="7"/>
    </row>
    <row r="31" spans="1:2" ht="15.75">
      <c r="A31" s="1" t="s">
        <v>364</v>
      </c>
      <c r="B31" s="7"/>
    </row>
    <row r="32" spans="1:2" ht="15.75">
      <c r="A32" s="1" t="s">
        <v>365</v>
      </c>
      <c r="B32" s="7"/>
    </row>
    <row r="33" spans="1:2" ht="15.75">
      <c r="A33" s="1" t="s">
        <v>366</v>
      </c>
      <c r="B33" s="7"/>
    </row>
    <row r="34" spans="1:2" ht="15.75">
      <c r="A34" s="1" t="s">
        <v>367</v>
      </c>
      <c r="B34" s="7"/>
    </row>
    <row r="35" spans="1:2" ht="15.75">
      <c r="A35" s="1" t="s">
        <v>362</v>
      </c>
      <c r="B35" s="7"/>
    </row>
    <row r="36" spans="1:2" ht="15.75">
      <c r="A36" s="1" t="s">
        <v>368</v>
      </c>
      <c r="B36" s="7"/>
    </row>
    <row r="37" spans="1:2" ht="15.75">
      <c r="A37" s="1" t="s">
        <v>369</v>
      </c>
      <c r="B37" s="7"/>
    </row>
    <row r="38" spans="1:2" ht="15.75">
      <c r="A38" s="1" t="s">
        <v>341</v>
      </c>
      <c r="B38" s="7"/>
    </row>
    <row r="39" spans="1:2" ht="15.75">
      <c r="A39" s="1" t="s">
        <v>370</v>
      </c>
      <c r="B39" s="7"/>
    </row>
    <row r="40" spans="1:2" ht="15.75">
      <c r="A40" s="1" t="s">
        <v>371</v>
      </c>
      <c r="B40" s="7"/>
    </row>
    <row r="41" spans="1:2" ht="15.75">
      <c r="A41" s="1" t="s">
        <v>372</v>
      </c>
      <c r="B41" s="7"/>
    </row>
    <row r="42" spans="1:2" ht="15.75">
      <c r="A42" s="1" t="s">
        <v>373</v>
      </c>
      <c r="B42" s="7"/>
    </row>
    <row r="43" spans="1:2" ht="15.75">
      <c r="A43" s="1" t="s">
        <v>374</v>
      </c>
      <c r="B43" s="7"/>
    </row>
    <row r="44" spans="1:2" ht="15.75">
      <c r="A44" s="1" t="s">
        <v>375</v>
      </c>
      <c r="B44" s="7"/>
    </row>
    <row r="45" spans="1:2" ht="15.75">
      <c r="A45" s="1" t="s">
        <v>376</v>
      </c>
      <c r="B45" s="7"/>
    </row>
    <row r="46" spans="1:2" ht="15.75">
      <c r="A46" s="1" t="s">
        <v>377</v>
      </c>
      <c r="B46" s="7"/>
    </row>
    <row r="47" spans="1:2" ht="15.75">
      <c r="A47" s="1" t="s">
        <v>348</v>
      </c>
      <c r="B47" s="7"/>
    </row>
    <row r="48" spans="1:2" ht="15.75">
      <c r="A48" s="1" t="s">
        <v>347</v>
      </c>
      <c r="B48" s="7"/>
    </row>
    <row r="49" ht="15.75">
      <c r="B49" s="7"/>
    </row>
    <row r="50" spans="1:2" ht="15.75">
      <c r="A50" s="3" t="s">
        <v>86</v>
      </c>
      <c r="B50" s="8"/>
    </row>
    <row r="51" spans="1:2" ht="15.75">
      <c r="A51" s="4"/>
      <c r="B51" s="9"/>
    </row>
    <row r="52" spans="1:2" ht="15.75">
      <c r="A52" s="4"/>
      <c r="B52" s="9"/>
    </row>
    <row r="53" spans="1:2" ht="15.75">
      <c r="A53" s="2" t="s">
        <v>81</v>
      </c>
      <c r="B53" s="7"/>
    </row>
    <row r="54" ht="15.75">
      <c r="B54" s="7"/>
    </row>
    <row r="55" spans="1:2" ht="15.75">
      <c r="A55" s="1" t="s">
        <v>349</v>
      </c>
      <c r="B55" s="7"/>
    </row>
    <row r="56" spans="1:2" ht="15.75">
      <c r="A56" s="1" t="s">
        <v>350</v>
      </c>
      <c r="B56" s="7"/>
    </row>
    <row r="57" spans="1:2" ht="15.75">
      <c r="A57" s="1" t="s">
        <v>351</v>
      </c>
      <c r="B57" s="7"/>
    </row>
    <row r="58" spans="1:2" ht="15.75">
      <c r="A58" s="1" t="s">
        <v>352</v>
      </c>
      <c r="B58" s="7"/>
    </row>
    <row r="59" spans="1:2" ht="15.75">
      <c r="A59" s="1" t="s">
        <v>353</v>
      </c>
      <c r="B59" s="7"/>
    </row>
    <row r="60" spans="1:2" ht="15.75">
      <c r="A60" s="1" t="s">
        <v>324</v>
      </c>
      <c r="B60" s="7"/>
    </row>
    <row r="61" spans="1:2" ht="15.75">
      <c r="A61" s="1" t="s">
        <v>354</v>
      </c>
      <c r="B61" s="7"/>
    </row>
    <row r="62" spans="1:2" ht="15.75">
      <c r="A62" s="1" t="s">
        <v>328</v>
      </c>
      <c r="B62" s="7"/>
    </row>
    <row r="63" spans="1:2" ht="15.75">
      <c r="A63" s="1" t="s">
        <v>345</v>
      </c>
      <c r="B63" s="7"/>
    </row>
    <row r="64" spans="1:2" ht="15.75">
      <c r="A64" s="1" t="s">
        <v>355</v>
      </c>
      <c r="B64" s="7"/>
    </row>
    <row r="65" spans="1:2" ht="15.75">
      <c r="A65" s="1" t="s">
        <v>356</v>
      </c>
      <c r="B65" s="7"/>
    </row>
    <row r="66" spans="1:2" ht="15.75">
      <c r="A66" s="1" t="s">
        <v>357</v>
      </c>
      <c r="B66" s="7"/>
    </row>
    <row r="67" spans="1:2" ht="15.75">
      <c r="A67" s="1" t="s">
        <v>358</v>
      </c>
      <c r="B67" s="7"/>
    </row>
    <row r="68" spans="1:2" ht="15.75">
      <c r="A68" s="1" t="s">
        <v>359</v>
      </c>
      <c r="B68" s="7"/>
    </row>
    <row r="69" spans="1:2" ht="15.75">
      <c r="A69" s="1" t="s">
        <v>360</v>
      </c>
      <c r="B69" s="7"/>
    </row>
    <row r="70" spans="1:2" ht="15.75">
      <c r="A70" s="1" t="s">
        <v>361</v>
      </c>
      <c r="B70" s="7"/>
    </row>
    <row r="71" spans="1:2" ht="15.75">
      <c r="A71" s="1" t="s">
        <v>363</v>
      </c>
      <c r="B71" s="7"/>
    </row>
    <row r="72" spans="1:2" ht="15.75">
      <c r="A72" s="1" t="s">
        <v>348</v>
      </c>
      <c r="B72" s="7"/>
    </row>
    <row r="73" spans="1:2" ht="15.75">
      <c r="A73" s="1" t="s">
        <v>347</v>
      </c>
      <c r="B73" s="7"/>
    </row>
    <row r="74" ht="15.75">
      <c r="B74" s="7"/>
    </row>
    <row r="75" ht="15.75">
      <c r="B75" s="7"/>
    </row>
    <row r="76" spans="1:2" ht="15.75">
      <c r="A76" s="5" t="s">
        <v>86</v>
      </c>
      <c r="B76" s="10"/>
    </row>
    <row r="77" ht="15.75">
      <c r="B77" s="7"/>
    </row>
    <row r="78" ht="15.75">
      <c r="B78" s="7"/>
    </row>
    <row r="79" spans="1:2" ht="15.75">
      <c r="A79" s="2" t="s">
        <v>82</v>
      </c>
      <c r="B79" s="7"/>
    </row>
    <row r="80" ht="15.75">
      <c r="B80" s="7"/>
    </row>
    <row r="81" spans="1:2" ht="15.75">
      <c r="A81" s="1" t="s">
        <v>338</v>
      </c>
      <c r="B81" s="7"/>
    </row>
    <row r="82" spans="1:2" ht="15.75">
      <c r="A82" s="1" t="s">
        <v>339</v>
      </c>
      <c r="B82" s="7"/>
    </row>
    <row r="83" spans="1:2" ht="15.75">
      <c r="A83" s="1" t="s">
        <v>340</v>
      </c>
      <c r="B83" s="7"/>
    </row>
    <row r="84" spans="1:2" ht="15.75">
      <c r="A84" s="1" t="s">
        <v>324</v>
      </c>
      <c r="B84" s="7"/>
    </row>
    <row r="85" spans="1:2" ht="15.75">
      <c r="A85" s="1" t="s">
        <v>334</v>
      </c>
      <c r="B85" s="7"/>
    </row>
    <row r="86" spans="1:2" ht="15.75">
      <c r="A86" s="1" t="s">
        <v>328</v>
      </c>
      <c r="B86" s="7"/>
    </row>
    <row r="87" spans="1:2" ht="15.75">
      <c r="A87" s="1" t="s">
        <v>341</v>
      </c>
      <c r="B87" s="7"/>
    </row>
    <row r="88" spans="1:2" ht="15.75">
      <c r="A88" s="1" t="s">
        <v>342</v>
      </c>
      <c r="B88" s="7"/>
    </row>
    <row r="89" spans="1:2" ht="15.75">
      <c r="A89" s="1" t="s">
        <v>336</v>
      </c>
      <c r="B89" s="7"/>
    </row>
    <row r="90" spans="1:2" ht="15.75">
      <c r="A90" s="1" t="s">
        <v>335</v>
      </c>
      <c r="B90" s="7"/>
    </row>
    <row r="91" spans="1:2" ht="15.75">
      <c r="A91" s="1" t="s">
        <v>318</v>
      </c>
      <c r="B91" s="7"/>
    </row>
    <row r="92" spans="1:2" ht="15.75">
      <c r="A92" s="1" t="s">
        <v>343</v>
      </c>
      <c r="B92" s="7"/>
    </row>
    <row r="93" spans="1:2" ht="15.75">
      <c r="A93" s="1" t="s">
        <v>344</v>
      </c>
      <c r="B93" s="7"/>
    </row>
    <row r="94" spans="1:2" ht="15.75">
      <c r="A94" s="1" t="s">
        <v>345</v>
      </c>
      <c r="B94" s="7"/>
    </row>
    <row r="95" spans="1:2" ht="15.75">
      <c r="A95" s="1" t="s">
        <v>346</v>
      </c>
      <c r="B95" s="7"/>
    </row>
    <row r="96" spans="1:2" ht="15.75">
      <c r="A96" s="1" t="s">
        <v>348</v>
      </c>
      <c r="B96" s="7"/>
    </row>
    <row r="97" spans="1:2" ht="15.75">
      <c r="A97" s="1" t="s">
        <v>347</v>
      </c>
      <c r="B97" s="7"/>
    </row>
    <row r="98" ht="15.75">
      <c r="B98" s="7"/>
    </row>
    <row r="99" ht="15.75">
      <c r="B99" s="7"/>
    </row>
    <row r="100" spans="1:2" ht="15.75">
      <c r="A100" s="3" t="s">
        <v>87</v>
      </c>
      <c r="B100" s="8"/>
    </row>
    <row r="101" ht="15.75">
      <c r="B101" s="7"/>
    </row>
    <row r="102" ht="15.75">
      <c r="B102" s="7"/>
    </row>
    <row r="103" spans="1:2" ht="15.75">
      <c r="A103" s="2" t="s">
        <v>83</v>
      </c>
      <c r="B103" s="7"/>
    </row>
    <row r="104" ht="15.75">
      <c r="B104" s="7"/>
    </row>
    <row r="105" spans="1:2" ht="15.75">
      <c r="A105" s="1" t="s">
        <v>340</v>
      </c>
      <c r="B105" s="7"/>
    </row>
    <row r="106" spans="1:2" ht="15.75">
      <c r="A106" s="1" t="s">
        <v>336</v>
      </c>
      <c r="B106" s="7"/>
    </row>
    <row r="107" spans="1:2" ht="15.75">
      <c r="A107" s="1" t="s">
        <v>335</v>
      </c>
      <c r="B107" s="7"/>
    </row>
    <row r="108" spans="1:2" ht="15.75">
      <c r="A108" s="1" t="s">
        <v>334</v>
      </c>
      <c r="B108" s="7"/>
    </row>
    <row r="109" spans="1:2" ht="15.75">
      <c r="A109" s="1" t="s">
        <v>337</v>
      </c>
      <c r="B109" s="7"/>
    </row>
    <row r="110" spans="1:2" ht="15.75">
      <c r="A110" s="1" t="s">
        <v>333</v>
      </c>
      <c r="B110" s="7"/>
    </row>
    <row r="111" spans="1:2" ht="15.75">
      <c r="A111" s="1" t="s">
        <v>332</v>
      </c>
      <c r="B111" s="7"/>
    </row>
    <row r="112" spans="1:2" ht="15.75">
      <c r="A112" s="1" t="s">
        <v>331</v>
      </c>
      <c r="B112" s="7"/>
    </row>
    <row r="113" spans="1:2" ht="15.75">
      <c r="A113" s="1" t="s">
        <v>324</v>
      </c>
      <c r="B113" s="7"/>
    </row>
    <row r="114" spans="1:2" ht="15.75">
      <c r="A114" s="1" t="s">
        <v>328</v>
      </c>
      <c r="B114" s="7"/>
    </row>
    <row r="115" spans="1:2" ht="15.75">
      <c r="A115" s="1" t="s">
        <v>329</v>
      </c>
      <c r="B115" s="7"/>
    </row>
    <row r="116" spans="1:2" ht="15.75">
      <c r="A116" s="1" t="s">
        <v>325</v>
      </c>
      <c r="B116" s="7"/>
    </row>
    <row r="117" spans="1:2" ht="15.75">
      <c r="A117" s="1" t="s">
        <v>330</v>
      </c>
      <c r="B117" s="7"/>
    </row>
    <row r="118" spans="1:2" ht="15.75">
      <c r="A118" s="1" t="s">
        <v>322</v>
      </c>
      <c r="B118" s="7"/>
    </row>
    <row r="119" spans="1:2" ht="15.75">
      <c r="A119" s="1" t="s">
        <v>392</v>
      </c>
      <c r="B119" s="7"/>
    </row>
    <row r="120" ht="15.75">
      <c r="B120" s="7"/>
    </row>
    <row r="121" ht="15.75">
      <c r="B121" s="7"/>
    </row>
    <row r="122" spans="1:2" ht="15.75">
      <c r="A122" s="3" t="s">
        <v>86</v>
      </c>
      <c r="B122" s="8"/>
    </row>
    <row r="123" ht="15.75">
      <c r="B123" s="7"/>
    </row>
    <row r="124" ht="15.75">
      <c r="B124" s="7"/>
    </row>
    <row r="125" spans="1:2" ht="15.75">
      <c r="A125" s="2" t="s">
        <v>84</v>
      </c>
      <c r="B125" s="7"/>
    </row>
    <row r="126" spans="1:2" ht="15.75">
      <c r="A126" s="1" t="s">
        <v>394</v>
      </c>
      <c r="B126" s="7"/>
    </row>
    <row r="127" spans="1:2" ht="15.75">
      <c r="A127" s="1" t="s">
        <v>326</v>
      </c>
      <c r="B127" s="7"/>
    </row>
    <row r="128" spans="1:2" ht="15.75">
      <c r="A128" s="1" t="s">
        <v>325</v>
      </c>
      <c r="B128" s="7"/>
    </row>
    <row r="129" spans="1:2" ht="15.75">
      <c r="A129" s="1" t="s">
        <v>88</v>
      </c>
      <c r="B129" s="7"/>
    </row>
    <row r="130" spans="1:2" ht="15.75">
      <c r="A130" s="1" t="s">
        <v>324</v>
      </c>
      <c r="B130" s="7"/>
    </row>
    <row r="131" spans="1:2" ht="15.75">
      <c r="A131" s="1" t="s">
        <v>320</v>
      </c>
      <c r="B131" s="7"/>
    </row>
    <row r="132" spans="1:2" ht="15.75">
      <c r="A132" s="1" t="s">
        <v>321</v>
      </c>
      <c r="B132" s="7"/>
    </row>
    <row r="133" spans="1:2" ht="15.75">
      <c r="A133" s="1" t="s">
        <v>327</v>
      </c>
      <c r="B133" s="7"/>
    </row>
    <row r="134" spans="1:2" ht="15.75">
      <c r="A134" s="1" t="s">
        <v>322</v>
      </c>
      <c r="B134" s="7"/>
    </row>
    <row r="135" spans="1:2" ht="15.75">
      <c r="A135" s="1" t="s">
        <v>323</v>
      </c>
      <c r="B135" s="7"/>
    </row>
    <row r="136" ht="15.75">
      <c r="B136" s="7"/>
    </row>
    <row r="137" ht="15.75">
      <c r="B137" s="7"/>
    </row>
    <row r="138" spans="1:2" ht="15.75">
      <c r="A138" s="3" t="s">
        <v>86</v>
      </c>
      <c r="B138" s="8"/>
    </row>
    <row r="139" ht="15.75">
      <c r="B139" s="7"/>
    </row>
    <row r="140" ht="15.75">
      <c r="B140" s="7"/>
    </row>
    <row r="141" spans="1:2" ht="15.75">
      <c r="A141" s="2" t="s">
        <v>85</v>
      </c>
      <c r="B141" s="7"/>
    </row>
    <row r="142" ht="15.75">
      <c r="B142" s="7"/>
    </row>
    <row r="143" spans="1:2" ht="15.75">
      <c r="A143" s="1" t="s">
        <v>314</v>
      </c>
      <c r="B143" s="7"/>
    </row>
    <row r="144" spans="1:2" ht="15.75">
      <c r="A144" s="1" t="s">
        <v>315</v>
      </c>
      <c r="B144" s="7"/>
    </row>
    <row r="145" spans="1:2" ht="15.75">
      <c r="A145" s="1" t="s">
        <v>393</v>
      </c>
      <c r="B145" s="7"/>
    </row>
    <row r="146" spans="1:2" ht="15.75">
      <c r="A146" s="1" t="s">
        <v>317</v>
      </c>
      <c r="B146" s="7"/>
    </row>
    <row r="147" spans="1:2" ht="15.75">
      <c r="A147" s="1" t="s">
        <v>316</v>
      </c>
      <c r="B147" s="7"/>
    </row>
    <row r="148" spans="1:2" ht="15.75">
      <c r="A148" s="1" t="s">
        <v>318</v>
      </c>
      <c r="B148" s="7"/>
    </row>
    <row r="149" spans="1:2" ht="15.75">
      <c r="A149" s="1" t="s">
        <v>319</v>
      </c>
      <c r="B149" s="7"/>
    </row>
    <row r="150" ht="15.75">
      <c r="B150" s="7"/>
    </row>
    <row r="151" ht="15.75">
      <c r="B151" s="7"/>
    </row>
    <row r="152" ht="15.75">
      <c r="B152" s="7"/>
    </row>
    <row r="153" ht="15.75">
      <c r="B153" s="7"/>
    </row>
    <row r="154" spans="1:2" ht="15.75">
      <c r="A154" s="3" t="s">
        <v>86</v>
      </c>
      <c r="B154" s="8"/>
    </row>
    <row r="155" ht="15.75">
      <c r="B155" s="7"/>
    </row>
    <row r="156" ht="15.75">
      <c r="B156" s="7"/>
    </row>
    <row r="157" ht="15.75">
      <c r="B157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1"/>
  <sheetViews>
    <sheetView zoomScalePageLayoutView="0" workbookViewId="0" topLeftCell="A166">
      <selection activeCell="C190" sqref="C190"/>
    </sheetView>
  </sheetViews>
  <sheetFormatPr defaultColWidth="11.421875" defaultRowHeight="15"/>
  <cols>
    <col min="1" max="1" width="5.7109375" style="14" customWidth="1"/>
    <col min="2" max="2" width="35.57421875" style="14" bestFit="1" customWidth="1"/>
    <col min="3" max="3" width="7.140625" style="14" bestFit="1" customWidth="1"/>
    <col min="4" max="5" width="10.00390625" style="14" bestFit="1" customWidth="1"/>
    <col min="6" max="6" width="11.140625" style="14" bestFit="1" customWidth="1"/>
    <col min="7" max="7" width="9.140625" style="14" bestFit="1" customWidth="1"/>
    <col min="8" max="8" width="5.57421875" style="14" bestFit="1" customWidth="1"/>
    <col min="9" max="9" width="7.28125" style="14" bestFit="1" customWidth="1"/>
    <col min="10" max="10" width="32.00390625" style="14" customWidth="1"/>
    <col min="11" max="16384" width="11.421875" style="14" customWidth="1"/>
  </cols>
  <sheetData>
    <row r="1" spans="1:10" ht="12.75">
      <c r="A1" s="11"/>
      <c r="B1" s="12"/>
      <c r="C1" s="13"/>
      <c r="D1" s="13"/>
      <c r="E1" s="13"/>
      <c r="F1" s="13"/>
      <c r="G1" s="13"/>
      <c r="H1" s="13"/>
      <c r="I1" s="13"/>
      <c r="J1" s="13"/>
    </row>
    <row r="2" spans="1:10" ht="18">
      <c r="A2" s="61" t="s">
        <v>89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3.5" thickBot="1">
      <c r="A3" s="15"/>
      <c r="B3" s="16"/>
      <c r="C3" s="17">
        <v>80</v>
      </c>
      <c r="D3" s="17">
        <v>120</v>
      </c>
      <c r="E3" s="17">
        <v>120</v>
      </c>
      <c r="F3" s="17">
        <v>120</v>
      </c>
      <c r="G3" s="17">
        <v>120</v>
      </c>
      <c r="H3" s="17">
        <v>150</v>
      </c>
      <c r="I3" s="17">
        <v>150</v>
      </c>
      <c r="J3" s="17"/>
    </row>
    <row r="4" spans="1:10" ht="18.75" thickBot="1">
      <c r="A4" s="15"/>
      <c r="B4" s="16"/>
      <c r="C4" s="18">
        <v>1</v>
      </c>
      <c r="D4" s="19">
        <v>2</v>
      </c>
      <c r="E4" s="19">
        <v>3</v>
      </c>
      <c r="F4" s="19">
        <v>4</v>
      </c>
      <c r="G4" s="19">
        <v>5</v>
      </c>
      <c r="H4" s="19">
        <v>6</v>
      </c>
      <c r="I4" s="20">
        <v>7</v>
      </c>
      <c r="J4" s="17"/>
    </row>
    <row r="5" spans="1:10" ht="13.5" thickBot="1">
      <c r="A5" s="21"/>
      <c r="B5" s="22" t="s">
        <v>90</v>
      </c>
      <c r="C5" s="23" t="s">
        <v>91</v>
      </c>
      <c r="D5" s="23" t="s">
        <v>92</v>
      </c>
      <c r="E5" s="23" t="s">
        <v>93</v>
      </c>
      <c r="F5" s="23" t="s">
        <v>94</v>
      </c>
      <c r="G5" s="23" t="s">
        <v>95</v>
      </c>
      <c r="H5" s="23" t="s">
        <v>96</v>
      </c>
      <c r="I5" s="23" t="s">
        <v>97</v>
      </c>
      <c r="J5" s="24" t="s">
        <v>98</v>
      </c>
    </row>
    <row r="6" spans="1:10" ht="14.25">
      <c r="A6" s="25">
        <v>1</v>
      </c>
      <c r="B6" s="26" t="s">
        <v>99</v>
      </c>
      <c r="C6" s="27"/>
      <c r="D6" s="27"/>
      <c r="E6" s="27"/>
      <c r="F6" s="27"/>
      <c r="G6" s="27">
        <v>1</v>
      </c>
      <c r="H6" s="27">
        <v>2</v>
      </c>
      <c r="I6" s="27">
        <v>1</v>
      </c>
      <c r="J6" s="28"/>
    </row>
    <row r="7" spans="1:10" ht="14.25">
      <c r="A7" s="25">
        <v>2</v>
      </c>
      <c r="B7" s="29" t="s">
        <v>100</v>
      </c>
      <c r="C7" s="25"/>
      <c r="D7" s="25"/>
      <c r="E7" s="25"/>
      <c r="F7" s="25"/>
      <c r="G7" s="25"/>
      <c r="H7" s="25"/>
      <c r="I7" s="25">
        <v>1</v>
      </c>
      <c r="J7" s="30"/>
    </row>
    <row r="8" spans="1:10" ht="14.25">
      <c r="A8" s="25">
        <v>3</v>
      </c>
      <c r="B8" s="29" t="s">
        <v>101</v>
      </c>
      <c r="C8" s="25"/>
      <c r="D8" s="25"/>
      <c r="E8" s="25"/>
      <c r="F8" s="25"/>
      <c r="G8" s="25"/>
      <c r="H8" s="25">
        <v>1</v>
      </c>
      <c r="I8" s="25"/>
      <c r="J8" s="30"/>
    </row>
    <row r="9" spans="1:10" ht="14.25">
      <c r="A9" s="25">
        <v>4</v>
      </c>
      <c r="B9" s="29" t="s">
        <v>102</v>
      </c>
      <c r="C9" s="25"/>
      <c r="D9" s="25"/>
      <c r="E9" s="25"/>
      <c r="F9" s="25"/>
      <c r="G9" s="25"/>
      <c r="H9" s="25">
        <v>2</v>
      </c>
      <c r="I9" s="25">
        <v>1</v>
      </c>
      <c r="J9" s="30"/>
    </row>
    <row r="10" spans="1:10" ht="14.25">
      <c r="A10" s="25">
        <v>5</v>
      </c>
      <c r="B10" s="29" t="s">
        <v>103</v>
      </c>
      <c r="C10" s="25"/>
      <c r="D10" s="25"/>
      <c r="E10" s="25"/>
      <c r="F10" s="25"/>
      <c r="G10" s="25"/>
      <c r="H10" s="25"/>
      <c r="I10" s="25">
        <v>1</v>
      </c>
      <c r="J10" s="30"/>
    </row>
    <row r="11" spans="1:10" ht="14.25">
      <c r="A11" s="25">
        <v>6</v>
      </c>
      <c r="B11" s="29" t="s">
        <v>104</v>
      </c>
      <c r="C11" s="25"/>
      <c r="D11" s="25"/>
      <c r="E11" s="25"/>
      <c r="F11" s="25"/>
      <c r="G11" s="25"/>
      <c r="H11" s="25"/>
      <c r="I11" s="25">
        <v>1</v>
      </c>
      <c r="J11" s="31"/>
    </row>
    <row r="12" spans="1:10" ht="14.25">
      <c r="A12" s="25">
        <v>7</v>
      </c>
      <c r="B12" s="29" t="s">
        <v>105</v>
      </c>
      <c r="C12" s="25"/>
      <c r="D12" s="25"/>
      <c r="E12" s="25"/>
      <c r="F12" s="25"/>
      <c r="G12" s="25">
        <v>1</v>
      </c>
      <c r="H12" s="25">
        <v>1</v>
      </c>
      <c r="I12" s="25"/>
      <c r="J12" s="30"/>
    </row>
    <row r="13" spans="1:10" ht="14.25">
      <c r="A13" s="25">
        <v>8</v>
      </c>
      <c r="B13" s="32" t="s">
        <v>106</v>
      </c>
      <c r="C13" s="25">
        <v>1</v>
      </c>
      <c r="D13" s="25"/>
      <c r="E13" s="25"/>
      <c r="F13" s="25"/>
      <c r="G13" s="25"/>
      <c r="H13" s="25"/>
      <c r="I13" s="25"/>
      <c r="J13" s="30"/>
    </row>
    <row r="14" spans="1:10" ht="14.25">
      <c r="A14" s="25">
        <v>9</v>
      </c>
      <c r="B14" s="29" t="s">
        <v>107</v>
      </c>
      <c r="C14" s="25">
        <v>1</v>
      </c>
      <c r="D14" s="25">
        <v>1</v>
      </c>
      <c r="E14" s="25"/>
      <c r="F14" s="25"/>
      <c r="G14" s="25"/>
      <c r="H14" s="25">
        <v>2</v>
      </c>
      <c r="I14" s="25">
        <v>2</v>
      </c>
      <c r="J14" s="30"/>
    </row>
    <row r="15" spans="1:10" ht="14.25">
      <c r="A15" s="25">
        <v>10</v>
      </c>
      <c r="B15" s="33" t="s">
        <v>108</v>
      </c>
      <c r="C15" s="30"/>
      <c r="D15" s="30"/>
      <c r="E15" s="30"/>
      <c r="F15" s="30"/>
      <c r="G15" s="30"/>
      <c r="H15" s="30"/>
      <c r="I15" s="30">
        <v>1</v>
      </c>
      <c r="J15" s="30"/>
    </row>
    <row r="16" spans="1:10" ht="14.25">
      <c r="A16" s="25">
        <v>11</v>
      </c>
      <c r="B16" s="29" t="s">
        <v>109</v>
      </c>
      <c r="C16" s="25"/>
      <c r="D16" s="25"/>
      <c r="E16" s="25"/>
      <c r="F16" s="25"/>
      <c r="G16" s="25"/>
      <c r="H16" s="25"/>
      <c r="I16" s="25">
        <v>1</v>
      </c>
      <c r="J16" s="30"/>
    </row>
    <row r="17" spans="1:10" ht="14.25">
      <c r="A17" s="25">
        <v>12</v>
      </c>
      <c r="B17" s="29" t="s">
        <v>110</v>
      </c>
      <c r="C17" s="25"/>
      <c r="D17" s="25"/>
      <c r="E17" s="25">
        <v>1</v>
      </c>
      <c r="F17" s="25"/>
      <c r="G17" s="25">
        <v>1</v>
      </c>
      <c r="H17" s="25">
        <v>1</v>
      </c>
      <c r="I17" s="25">
        <v>1</v>
      </c>
      <c r="J17" s="30"/>
    </row>
    <row r="18" spans="1:10" ht="14.25">
      <c r="A18" s="25">
        <v>13</v>
      </c>
      <c r="B18" s="29" t="s">
        <v>111</v>
      </c>
      <c r="C18" s="25"/>
      <c r="D18" s="25"/>
      <c r="E18" s="25"/>
      <c r="F18" s="25"/>
      <c r="G18" s="25"/>
      <c r="H18" s="25"/>
      <c r="I18" s="25">
        <v>1</v>
      </c>
      <c r="J18" s="30"/>
    </row>
    <row r="19" spans="1:10" ht="14.25">
      <c r="A19" s="25">
        <v>14</v>
      </c>
      <c r="B19" s="29" t="s">
        <v>112</v>
      </c>
      <c r="C19" s="25"/>
      <c r="D19" s="25"/>
      <c r="E19" s="25"/>
      <c r="F19" s="25"/>
      <c r="G19" s="25">
        <v>1</v>
      </c>
      <c r="H19" s="25">
        <v>1</v>
      </c>
      <c r="I19" s="25">
        <v>1</v>
      </c>
      <c r="J19" s="30"/>
    </row>
    <row r="20" spans="1:10" ht="14.25">
      <c r="A20" s="25">
        <v>15</v>
      </c>
      <c r="B20" s="33" t="s">
        <v>113</v>
      </c>
      <c r="C20" s="30"/>
      <c r="D20" s="30"/>
      <c r="E20" s="30"/>
      <c r="F20" s="30"/>
      <c r="G20" s="30">
        <v>2</v>
      </c>
      <c r="H20" s="30">
        <v>1</v>
      </c>
      <c r="I20" s="30">
        <v>1</v>
      </c>
      <c r="J20" s="30"/>
    </row>
    <row r="21" spans="1:10" ht="14.25">
      <c r="A21" s="25">
        <v>16</v>
      </c>
      <c r="B21" s="33" t="s">
        <v>114</v>
      </c>
      <c r="C21" s="30"/>
      <c r="D21" s="30"/>
      <c r="E21" s="30"/>
      <c r="F21" s="30"/>
      <c r="G21" s="30"/>
      <c r="H21" s="30">
        <v>1</v>
      </c>
      <c r="I21" s="30"/>
      <c r="J21" s="30"/>
    </row>
    <row r="22" spans="1:10" ht="14.25">
      <c r="A22" s="25">
        <v>17</v>
      </c>
      <c r="B22" s="33" t="s">
        <v>115</v>
      </c>
      <c r="C22" s="30"/>
      <c r="D22" s="30"/>
      <c r="E22" s="30"/>
      <c r="F22" s="30"/>
      <c r="G22" s="30">
        <v>1</v>
      </c>
      <c r="H22" s="30"/>
      <c r="I22" s="30">
        <v>1</v>
      </c>
      <c r="J22" s="30"/>
    </row>
    <row r="23" spans="1:10" ht="14.25">
      <c r="A23" s="25">
        <v>18</v>
      </c>
      <c r="B23" s="33" t="s">
        <v>116</v>
      </c>
      <c r="C23" s="30"/>
      <c r="D23" s="30"/>
      <c r="E23" s="30"/>
      <c r="F23" s="30"/>
      <c r="G23" s="30"/>
      <c r="H23" s="30"/>
      <c r="I23" s="30">
        <v>1</v>
      </c>
      <c r="J23" s="30"/>
    </row>
    <row r="24" spans="1:10" ht="14.25">
      <c r="A24" s="25">
        <v>19</v>
      </c>
      <c r="B24" s="29" t="s">
        <v>117</v>
      </c>
      <c r="C24" s="25"/>
      <c r="D24" s="25">
        <v>1</v>
      </c>
      <c r="E24" s="25">
        <v>1</v>
      </c>
      <c r="F24" s="25"/>
      <c r="G24" s="25">
        <v>1</v>
      </c>
      <c r="H24" s="25"/>
      <c r="I24" s="25">
        <v>1</v>
      </c>
      <c r="J24" s="30"/>
    </row>
    <row r="25" spans="1:10" ht="14.25">
      <c r="A25" s="25">
        <v>20</v>
      </c>
      <c r="B25" s="29" t="s">
        <v>118</v>
      </c>
      <c r="C25" s="25"/>
      <c r="D25" s="25"/>
      <c r="E25" s="25"/>
      <c r="F25" s="25"/>
      <c r="G25" s="25"/>
      <c r="H25" s="25"/>
      <c r="I25" s="25">
        <v>1</v>
      </c>
      <c r="J25" s="30"/>
    </row>
    <row r="26" spans="1:10" ht="14.25">
      <c r="A26" s="25">
        <v>21</v>
      </c>
      <c r="B26" s="29" t="s">
        <v>119</v>
      </c>
      <c r="C26" s="25"/>
      <c r="D26" s="25"/>
      <c r="E26" s="25"/>
      <c r="F26" s="25"/>
      <c r="G26" s="25"/>
      <c r="H26" s="25">
        <v>1</v>
      </c>
      <c r="I26" s="25"/>
      <c r="J26" s="30"/>
    </row>
    <row r="27" spans="1:10" ht="14.25">
      <c r="A27" s="25">
        <v>22</v>
      </c>
      <c r="B27" s="29" t="s">
        <v>120</v>
      </c>
      <c r="C27" s="25"/>
      <c r="D27" s="25"/>
      <c r="E27" s="25"/>
      <c r="F27" s="25"/>
      <c r="G27" s="25"/>
      <c r="H27" s="25"/>
      <c r="I27" s="25">
        <v>1</v>
      </c>
      <c r="J27" s="30"/>
    </row>
    <row r="28" spans="1:10" ht="14.25">
      <c r="A28" s="25">
        <v>23</v>
      </c>
      <c r="B28" s="29" t="s">
        <v>121</v>
      </c>
      <c r="C28" s="25"/>
      <c r="D28" s="25"/>
      <c r="E28" s="25"/>
      <c r="F28" s="25"/>
      <c r="G28" s="25"/>
      <c r="H28" s="25"/>
      <c r="I28" s="25">
        <v>1</v>
      </c>
      <c r="J28" s="30"/>
    </row>
    <row r="29" spans="1:10" ht="14.25">
      <c r="A29" s="25">
        <v>24</v>
      </c>
      <c r="B29" s="29" t="s">
        <v>122</v>
      </c>
      <c r="C29" s="25"/>
      <c r="D29" s="25"/>
      <c r="E29" s="25"/>
      <c r="F29" s="25"/>
      <c r="G29" s="25">
        <v>2</v>
      </c>
      <c r="H29" s="25"/>
      <c r="I29" s="25"/>
      <c r="J29" s="30"/>
    </row>
    <row r="30" spans="1:10" ht="15">
      <c r="A30" s="25">
        <v>25</v>
      </c>
      <c r="B30" s="29" t="s">
        <v>123</v>
      </c>
      <c r="C30" s="34"/>
      <c r="D30" s="34"/>
      <c r="E30" s="34"/>
      <c r="F30" s="34"/>
      <c r="G30" s="34"/>
      <c r="H30" s="35"/>
      <c r="I30" s="36">
        <v>1</v>
      </c>
      <c r="J30" s="30"/>
    </row>
    <row r="31" spans="1:10" ht="14.25">
      <c r="A31" s="25">
        <v>26</v>
      </c>
      <c r="B31" s="29" t="s">
        <v>124</v>
      </c>
      <c r="C31" s="25"/>
      <c r="D31" s="25"/>
      <c r="E31" s="25"/>
      <c r="F31" s="25"/>
      <c r="G31" s="25">
        <v>1</v>
      </c>
      <c r="H31" s="25">
        <v>1</v>
      </c>
      <c r="I31" s="25">
        <v>1</v>
      </c>
      <c r="J31" s="30"/>
    </row>
    <row r="32" spans="1:10" ht="14.25">
      <c r="A32" s="25">
        <v>27</v>
      </c>
      <c r="B32" s="33" t="s">
        <v>125</v>
      </c>
      <c r="C32" s="30"/>
      <c r="D32" s="30"/>
      <c r="E32" s="30"/>
      <c r="F32" s="30"/>
      <c r="G32" s="30"/>
      <c r="H32" s="30">
        <v>1</v>
      </c>
      <c r="I32" s="30"/>
      <c r="J32" s="30"/>
    </row>
    <row r="33" spans="1:10" ht="14.25">
      <c r="A33" s="25">
        <v>28</v>
      </c>
      <c r="B33" s="29" t="s">
        <v>126</v>
      </c>
      <c r="C33" s="25"/>
      <c r="D33" s="25"/>
      <c r="E33" s="25"/>
      <c r="F33" s="25"/>
      <c r="G33" s="25"/>
      <c r="H33" s="25">
        <v>1</v>
      </c>
      <c r="I33" s="25">
        <v>1</v>
      </c>
      <c r="J33" s="30"/>
    </row>
    <row r="34" spans="1:10" ht="14.25">
      <c r="A34" s="25">
        <v>29</v>
      </c>
      <c r="B34" s="29" t="s">
        <v>127</v>
      </c>
      <c r="C34" s="25">
        <v>1</v>
      </c>
      <c r="D34" s="25"/>
      <c r="E34" s="25">
        <v>1</v>
      </c>
      <c r="F34" s="25"/>
      <c r="G34" s="25"/>
      <c r="H34" s="25"/>
      <c r="I34" s="25">
        <v>1</v>
      </c>
      <c r="J34" s="30"/>
    </row>
    <row r="35" spans="1:10" ht="14.25">
      <c r="A35" s="25">
        <v>30</v>
      </c>
      <c r="B35" s="29" t="s">
        <v>128</v>
      </c>
      <c r="C35" s="25"/>
      <c r="D35" s="25"/>
      <c r="E35" s="25"/>
      <c r="F35" s="25"/>
      <c r="G35" s="25"/>
      <c r="H35" s="25"/>
      <c r="I35" s="25">
        <v>1</v>
      </c>
      <c r="J35" s="30"/>
    </row>
    <row r="36" spans="1:10" ht="14.25">
      <c r="A36" s="25">
        <v>31</v>
      </c>
      <c r="B36" s="29" t="s">
        <v>129</v>
      </c>
      <c r="C36" s="25"/>
      <c r="D36" s="25"/>
      <c r="E36" s="25"/>
      <c r="F36" s="25"/>
      <c r="G36" s="25"/>
      <c r="H36" s="25">
        <v>1</v>
      </c>
      <c r="I36" s="25">
        <v>1</v>
      </c>
      <c r="J36" s="30"/>
    </row>
    <row r="37" spans="1:10" ht="14.25">
      <c r="A37" s="25">
        <v>32</v>
      </c>
      <c r="B37" s="29" t="s">
        <v>130</v>
      </c>
      <c r="C37" s="25"/>
      <c r="D37" s="25"/>
      <c r="E37" s="25"/>
      <c r="F37" s="25"/>
      <c r="G37" s="25"/>
      <c r="H37" s="25">
        <v>1</v>
      </c>
      <c r="I37" s="25">
        <v>1</v>
      </c>
      <c r="J37" s="30"/>
    </row>
    <row r="38" spans="1:10" ht="14.25">
      <c r="A38" s="25">
        <v>33</v>
      </c>
      <c r="B38" s="29" t="s">
        <v>131</v>
      </c>
      <c r="C38" s="25"/>
      <c r="D38" s="25"/>
      <c r="E38" s="25"/>
      <c r="F38" s="25"/>
      <c r="G38" s="25"/>
      <c r="H38" s="25"/>
      <c r="I38" s="25">
        <v>1</v>
      </c>
      <c r="J38" s="30"/>
    </row>
    <row r="39" spans="1:10" ht="14.25">
      <c r="A39" s="25">
        <v>34</v>
      </c>
      <c r="B39" s="29" t="s">
        <v>132</v>
      </c>
      <c r="C39" s="25"/>
      <c r="D39" s="25"/>
      <c r="E39" s="25"/>
      <c r="F39" s="25"/>
      <c r="G39" s="25"/>
      <c r="H39" s="25">
        <v>1</v>
      </c>
      <c r="I39" s="25">
        <v>1</v>
      </c>
      <c r="J39" s="30"/>
    </row>
    <row r="40" spans="1:10" ht="14.25">
      <c r="A40" s="25">
        <v>35</v>
      </c>
      <c r="B40" s="29" t="s">
        <v>133</v>
      </c>
      <c r="C40" s="25"/>
      <c r="D40" s="25"/>
      <c r="E40" s="25"/>
      <c r="F40" s="25"/>
      <c r="G40" s="25"/>
      <c r="H40" s="25"/>
      <c r="I40" s="25">
        <v>1</v>
      </c>
      <c r="J40" s="30"/>
    </row>
    <row r="41" spans="1:10" ht="14.25">
      <c r="A41" s="25">
        <v>36</v>
      </c>
      <c r="B41" s="29" t="s">
        <v>134</v>
      </c>
      <c r="C41" s="25"/>
      <c r="D41" s="25"/>
      <c r="E41" s="25"/>
      <c r="F41" s="25"/>
      <c r="G41" s="25"/>
      <c r="H41" s="25">
        <v>2</v>
      </c>
      <c r="I41" s="25">
        <v>1</v>
      </c>
      <c r="J41" s="30"/>
    </row>
    <row r="42" spans="1:10" ht="14.25">
      <c r="A42" s="25">
        <v>37</v>
      </c>
      <c r="B42" s="33" t="s">
        <v>135</v>
      </c>
      <c r="C42" s="30"/>
      <c r="D42" s="30"/>
      <c r="E42" s="30"/>
      <c r="F42" s="30"/>
      <c r="G42" s="30"/>
      <c r="H42" s="30"/>
      <c r="I42" s="30">
        <v>1</v>
      </c>
      <c r="J42" s="30"/>
    </row>
    <row r="43" spans="1:10" ht="14.25">
      <c r="A43" s="25">
        <v>38</v>
      </c>
      <c r="B43" s="29" t="s">
        <v>136</v>
      </c>
      <c r="C43" s="25"/>
      <c r="D43" s="25"/>
      <c r="E43" s="25"/>
      <c r="F43" s="25"/>
      <c r="G43" s="25"/>
      <c r="H43" s="25"/>
      <c r="I43" s="25">
        <v>1</v>
      </c>
      <c r="J43" s="30"/>
    </row>
    <row r="44" spans="1:10" ht="14.25">
      <c r="A44" s="25">
        <v>39</v>
      </c>
      <c r="B44" s="29" t="s">
        <v>137</v>
      </c>
      <c r="C44" s="25"/>
      <c r="D44" s="25"/>
      <c r="E44" s="25"/>
      <c r="F44" s="25">
        <v>1</v>
      </c>
      <c r="G44" s="25">
        <v>1</v>
      </c>
      <c r="H44" s="25"/>
      <c r="I44" s="25">
        <v>1</v>
      </c>
      <c r="J44" s="30"/>
    </row>
    <row r="45" spans="1:10" ht="14.25">
      <c r="A45" s="25">
        <v>40</v>
      </c>
      <c r="B45" s="29" t="s">
        <v>138</v>
      </c>
      <c r="C45" s="25"/>
      <c r="D45" s="25"/>
      <c r="E45" s="25"/>
      <c r="F45" s="25"/>
      <c r="G45" s="25">
        <v>1</v>
      </c>
      <c r="H45" s="25"/>
      <c r="I45" s="25">
        <v>1</v>
      </c>
      <c r="J45" s="30"/>
    </row>
    <row r="46" spans="1:10" ht="14.25">
      <c r="A46" s="25">
        <v>41</v>
      </c>
      <c r="B46" s="29" t="s">
        <v>139</v>
      </c>
      <c r="C46" s="25"/>
      <c r="D46" s="25"/>
      <c r="E46" s="25"/>
      <c r="F46" s="25"/>
      <c r="G46" s="25"/>
      <c r="H46" s="25"/>
      <c r="I46" s="25">
        <v>1</v>
      </c>
      <c r="J46" s="30"/>
    </row>
    <row r="47" spans="1:10" ht="14.25">
      <c r="A47" s="25">
        <v>42</v>
      </c>
      <c r="B47" s="29" t="s">
        <v>140</v>
      </c>
      <c r="C47" s="25">
        <v>1</v>
      </c>
      <c r="D47" s="25"/>
      <c r="E47" s="25"/>
      <c r="F47" s="25"/>
      <c r="G47" s="25"/>
      <c r="H47" s="25"/>
      <c r="I47" s="25"/>
      <c r="J47" s="30"/>
    </row>
    <row r="48" spans="1:10" ht="14.25">
      <c r="A48" s="25">
        <v>43</v>
      </c>
      <c r="B48" s="33" t="s">
        <v>141</v>
      </c>
      <c r="C48" s="30"/>
      <c r="D48" s="30"/>
      <c r="E48" s="30"/>
      <c r="F48" s="30"/>
      <c r="G48" s="30"/>
      <c r="H48" s="30">
        <v>2</v>
      </c>
      <c r="I48" s="30"/>
      <c r="J48" s="30"/>
    </row>
    <row r="49" spans="1:10" ht="14.25">
      <c r="A49" s="25">
        <v>44</v>
      </c>
      <c r="B49" s="29" t="s">
        <v>142</v>
      </c>
      <c r="C49" s="25"/>
      <c r="D49" s="25"/>
      <c r="E49" s="25"/>
      <c r="F49" s="25"/>
      <c r="G49" s="25"/>
      <c r="H49" s="25">
        <v>2</v>
      </c>
      <c r="I49" s="25">
        <v>1</v>
      </c>
      <c r="J49" s="30"/>
    </row>
    <row r="50" spans="1:10" ht="14.25">
      <c r="A50" s="25">
        <v>45</v>
      </c>
      <c r="B50" s="29" t="s">
        <v>143</v>
      </c>
      <c r="C50" s="25"/>
      <c r="D50" s="25"/>
      <c r="E50" s="25"/>
      <c r="F50" s="25"/>
      <c r="G50" s="25"/>
      <c r="H50" s="25"/>
      <c r="I50" s="25">
        <v>1</v>
      </c>
      <c r="J50" s="30" t="s">
        <v>144</v>
      </c>
    </row>
    <row r="51" spans="1:10" ht="14.25">
      <c r="A51" s="25">
        <v>46</v>
      </c>
      <c r="B51" s="29" t="s">
        <v>145</v>
      </c>
      <c r="C51" s="25"/>
      <c r="D51" s="25"/>
      <c r="E51" s="25"/>
      <c r="F51" s="25"/>
      <c r="G51" s="25"/>
      <c r="H51" s="25">
        <v>2</v>
      </c>
      <c r="I51" s="25">
        <v>1</v>
      </c>
      <c r="J51" s="30"/>
    </row>
    <row r="52" spans="1:10" ht="14.25">
      <c r="A52" s="25">
        <v>47</v>
      </c>
      <c r="B52" s="29" t="s">
        <v>146</v>
      </c>
      <c r="C52" s="25"/>
      <c r="D52" s="25"/>
      <c r="E52" s="25"/>
      <c r="F52" s="25"/>
      <c r="G52" s="25"/>
      <c r="H52" s="25"/>
      <c r="I52" s="25">
        <v>1</v>
      </c>
      <c r="J52" s="30"/>
    </row>
    <row r="53" spans="1:10" ht="14.25">
      <c r="A53" s="25">
        <v>48</v>
      </c>
      <c r="B53" s="29" t="s">
        <v>147</v>
      </c>
      <c r="C53" s="25"/>
      <c r="D53" s="25"/>
      <c r="E53" s="25"/>
      <c r="F53" s="25"/>
      <c r="G53" s="25"/>
      <c r="H53" s="25"/>
      <c r="I53" s="25">
        <v>1</v>
      </c>
      <c r="J53" s="30"/>
    </row>
    <row r="54" spans="1:10" ht="14.25">
      <c r="A54" s="25">
        <v>49</v>
      </c>
      <c r="B54" s="29" t="s">
        <v>148</v>
      </c>
      <c r="C54" s="25"/>
      <c r="D54" s="25">
        <v>1</v>
      </c>
      <c r="E54" s="25"/>
      <c r="F54" s="25"/>
      <c r="G54" s="25">
        <v>1</v>
      </c>
      <c r="H54" s="25"/>
      <c r="I54" s="25">
        <v>1</v>
      </c>
      <c r="J54" s="30"/>
    </row>
    <row r="55" spans="1:10" ht="14.25">
      <c r="A55" s="25">
        <v>50</v>
      </c>
      <c r="B55" s="33" t="s">
        <v>149</v>
      </c>
      <c r="C55" s="30"/>
      <c r="D55" s="30"/>
      <c r="E55" s="30"/>
      <c r="F55" s="30"/>
      <c r="G55" s="30"/>
      <c r="H55" s="30">
        <v>1</v>
      </c>
      <c r="I55" s="30">
        <v>1</v>
      </c>
      <c r="J55" s="30"/>
    </row>
    <row r="56" spans="1:10" ht="14.25">
      <c r="A56" s="25">
        <v>51</v>
      </c>
      <c r="B56" s="29" t="s">
        <v>150</v>
      </c>
      <c r="C56" s="25"/>
      <c r="D56" s="25"/>
      <c r="E56" s="25"/>
      <c r="F56" s="25"/>
      <c r="G56" s="25">
        <v>1</v>
      </c>
      <c r="H56" s="25">
        <v>1</v>
      </c>
      <c r="I56" s="25">
        <v>1</v>
      </c>
      <c r="J56" s="30"/>
    </row>
    <row r="57" spans="1:10" ht="14.25">
      <c r="A57" s="25">
        <v>52</v>
      </c>
      <c r="B57" s="29" t="s">
        <v>151</v>
      </c>
      <c r="C57" s="25"/>
      <c r="D57" s="25"/>
      <c r="E57" s="25"/>
      <c r="F57" s="25"/>
      <c r="G57" s="25"/>
      <c r="H57" s="25"/>
      <c r="I57" s="25">
        <v>1</v>
      </c>
      <c r="J57" s="30"/>
    </row>
    <row r="58" spans="1:10" ht="14.25">
      <c r="A58" s="25">
        <v>53</v>
      </c>
      <c r="B58" s="29" t="s">
        <v>152</v>
      </c>
      <c r="C58" s="25"/>
      <c r="D58" s="25"/>
      <c r="E58" s="25"/>
      <c r="F58" s="25"/>
      <c r="G58" s="25"/>
      <c r="H58" s="25">
        <v>1</v>
      </c>
      <c r="I58" s="25">
        <v>1</v>
      </c>
      <c r="J58" s="30"/>
    </row>
    <row r="59" spans="1:10" s="37" customFormat="1" ht="14.25">
      <c r="A59" s="25">
        <v>54</v>
      </c>
      <c r="B59" s="29" t="s">
        <v>153</v>
      </c>
      <c r="C59" s="25"/>
      <c r="D59" s="25"/>
      <c r="E59" s="25"/>
      <c r="F59" s="25"/>
      <c r="G59" s="25"/>
      <c r="H59" s="25"/>
      <c r="I59" s="25">
        <v>1</v>
      </c>
      <c r="J59" s="30"/>
    </row>
    <row r="60" spans="1:10" s="37" customFormat="1" ht="14.25">
      <c r="A60" s="25">
        <v>55</v>
      </c>
      <c r="B60" s="29" t="s">
        <v>154</v>
      </c>
      <c r="C60" s="25"/>
      <c r="D60" s="25"/>
      <c r="E60" s="25"/>
      <c r="F60" s="25"/>
      <c r="G60" s="25"/>
      <c r="H60" s="25">
        <v>1</v>
      </c>
      <c r="I60" s="25"/>
      <c r="J60" s="30"/>
    </row>
    <row r="61" spans="1:10" ht="14.25">
      <c r="A61" s="25">
        <v>56</v>
      </c>
      <c r="B61" s="29" t="s">
        <v>155</v>
      </c>
      <c r="C61" s="25"/>
      <c r="D61" s="25"/>
      <c r="E61" s="25"/>
      <c r="F61" s="25"/>
      <c r="G61" s="25"/>
      <c r="H61" s="25">
        <v>1</v>
      </c>
      <c r="I61" s="25">
        <v>1</v>
      </c>
      <c r="J61" s="30"/>
    </row>
    <row r="62" spans="1:10" ht="14.25">
      <c r="A62" s="25">
        <v>57</v>
      </c>
      <c r="B62" s="29" t="s">
        <v>156</v>
      </c>
      <c r="C62" s="25"/>
      <c r="D62" s="25"/>
      <c r="E62" s="25"/>
      <c r="F62" s="25"/>
      <c r="G62" s="25"/>
      <c r="H62" s="25">
        <v>1</v>
      </c>
      <c r="I62" s="25">
        <v>1</v>
      </c>
      <c r="J62" s="30"/>
    </row>
    <row r="63" spans="1:10" ht="14.25">
      <c r="A63" s="25">
        <v>59</v>
      </c>
      <c r="B63" s="29" t="s">
        <v>157</v>
      </c>
      <c r="C63" s="25"/>
      <c r="D63" s="25"/>
      <c r="E63" s="25"/>
      <c r="F63" s="25"/>
      <c r="G63" s="25">
        <v>1</v>
      </c>
      <c r="H63" s="25"/>
      <c r="I63" s="25">
        <v>1</v>
      </c>
      <c r="J63" s="30"/>
    </row>
    <row r="64" spans="1:10" ht="14.25">
      <c r="A64" s="25">
        <v>60</v>
      </c>
      <c r="B64" s="29" t="s">
        <v>158</v>
      </c>
      <c r="C64" s="25"/>
      <c r="D64" s="25"/>
      <c r="E64" s="25">
        <v>1</v>
      </c>
      <c r="F64" s="25"/>
      <c r="G64" s="25"/>
      <c r="H64" s="25">
        <v>1</v>
      </c>
      <c r="I64" s="25">
        <v>1</v>
      </c>
      <c r="J64" s="30"/>
    </row>
    <row r="65" spans="1:10" ht="14.25">
      <c r="A65" s="25">
        <v>61</v>
      </c>
      <c r="B65" s="29" t="s">
        <v>159</v>
      </c>
      <c r="C65" s="25"/>
      <c r="D65" s="25"/>
      <c r="E65" s="25"/>
      <c r="F65" s="25"/>
      <c r="G65" s="25"/>
      <c r="H65" s="25"/>
      <c r="I65" s="25">
        <v>1</v>
      </c>
      <c r="J65" s="30"/>
    </row>
    <row r="66" spans="1:10" ht="14.25">
      <c r="A66" s="25">
        <v>62</v>
      </c>
      <c r="B66" s="38" t="s">
        <v>160</v>
      </c>
      <c r="C66" s="25">
        <v>3</v>
      </c>
      <c r="D66" s="25"/>
      <c r="E66" s="25"/>
      <c r="F66" s="25"/>
      <c r="G66" s="25"/>
      <c r="H66" s="25"/>
      <c r="I66" s="25">
        <v>1</v>
      </c>
      <c r="J66" s="30"/>
    </row>
    <row r="67" spans="1:10" ht="14.25">
      <c r="A67" s="25">
        <v>63</v>
      </c>
      <c r="B67" s="29" t="s">
        <v>161</v>
      </c>
      <c r="C67" s="25"/>
      <c r="D67" s="25"/>
      <c r="E67" s="25"/>
      <c r="F67" s="25"/>
      <c r="G67" s="25"/>
      <c r="H67" s="25"/>
      <c r="I67" s="25">
        <v>1</v>
      </c>
      <c r="J67" s="30"/>
    </row>
    <row r="68" spans="1:10" ht="14.25">
      <c r="A68" s="25">
        <v>64</v>
      </c>
      <c r="B68" s="29" t="s">
        <v>162</v>
      </c>
      <c r="C68" s="25"/>
      <c r="D68" s="25"/>
      <c r="E68" s="25"/>
      <c r="F68" s="25"/>
      <c r="G68" s="25"/>
      <c r="H68" s="25">
        <v>1</v>
      </c>
      <c r="I68" s="25">
        <v>1</v>
      </c>
      <c r="J68" s="30"/>
    </row>
    <row r="69" spans="1:10" ht="14.25">
      <c r="A69" s="25">
        <v>65</v>
      </c>
      <c r="B69" s="29" t="s">
        <v>163</v>
      </c>
      <c r="C69" s="25"/>
      <c r="D69" s="25"/>
      <c r="E69" s="25"/>
      <c r="F69" s="25"/>
      <c r="G69" s="25"/>
      <c r="H69" s="25"/>
      <c r="I69" s="25">
        <v>1</v>
      </c>
      <c r="J69" s="30"/>
    </row>
    <row r="70" spans="1:10" ht="14.25">
      <c r="A70" s="25">
        <v>66</v>
      </c>
      <c r="B70" s="29" t="s">
        <v>164</v>
      </c>
      <c r="C70" s="25"/>
      <c r="D70" s="25"/>
      <c r="E70" s="25"/>
      <c r="F70" s="25"/>
      <c r="G70" s="25"/>
      <c r="H70" s="25">
        <v>1</v>
      </c>
      <c r="I70" s="25">
        <v>1</v>
      </c>
      <c r="J70" s="30"/>
    </row>
    <row r="71" spans="1:10" ht="14.25">
      <c r="A71" s="25">
        <v>67</v>
      </c>
      <c r="B71" s="29" t="s">
        <v>165</v>
      </c>
      <c r="C71" s="25"/>
      <c r="D71" s="25"/>
      <c r="E71" s="25"/>
      <c r="F71" s="25"/>
      <c r="G71" s="25"/>
      <c r="H71" s="25"/>
      <c r="I71" s="25">
        <v>1</v>
      </c>
      <c r="J71" s="30"/>
    </row>
    <row r="72" spans="1:10" ht="14.25">
      <c r="A72" s="25">
        <v>68</v>
      </c>
      <c r="B72" s="29" t="s">
        <v>166</v>
      </c>
      <c r="C72" s="25"/>
      <c r="D72" s="25">
        <v>1</v>
      </c>
      <c r="E72" s="25"/>
      <c r="F72" s="25">
        <v>1</v>
      </c>
      <c r="G72" s="25"/>
      <c r="H72" s="25"/>
      <c r="I72" s="25"/>
      <c r="J72" s="30"/>
    </row>
    <row r="73" spans="1:10" ht="14.25">
      <c r="A73" s="25">
        <v>69</v>
      </c>
      <c r="B73" s="29" t="s">
        <v>167</v>
      </c>
      <c r="C73" s="25"/>
      <c r="D73" s="25"/>
      <c r="E73" s="25"/>
      <c r="F73" s="25"/>
      <c r="G73" s="25"/>
      <c r="H73" s="25">
        <v>2</v>
      </c>
      <c r="I73" s="25">
        <v>1</v>
      </c>
      <c r="J73" s="30"/>
    </row>
    <row r="74" spans="1:10" ht="14.25">
      <c r="A74" s="25">
        <v>70</v>
      </c>
      <c r="B74" s="29" t="s">
        <v>168</v>
      </c>
      <c r="C74" s="25"/>
      <c r="D74" s="25"/>
      <c r="E74" s="25"/>
      <c r="F74" s="25"/>
      <c r="G74" s="25"/>
      <c r="H74" s="25"/>
      <c r="I74" s="25">
        <v>1</v>
      </c>
      <c r="J74" s="30"/>
    </row>
    <row r="75" spans="1:10" ht="14.25">
      <c r="A75" s="25">
        <v>71</v>
      </c>
      <c r="B75" s="29" t="s">
        <v>169</v>
      </c>
      <c r="C75" s="25"/>
      <c r="D75" s="25"/>
      <c r="E75" s="25"/>
      <c r="F75" s="25"/>
      <c r="G75" s="25"/>
      <c r="H75" s="25"/>
      <c r="I75" s="25">
        <v>1</v>
      </c>
      <c r="J75" s="30"/>
    </row>
    <row r="76" spans="1:10" ht="14.25">
      <c r="A76" s="25">
        <v>72</v>
      </c>
      <c r="B76" s="29" t="s">
        <v>170</v>
      </c>
      <c r="C76" s="25"/>
      <c r="D76" s="25"/>
      <c r="E76" s="25"/>
      <c r="F76" s="25">
        <v>1</v>
      </c>
      <c r="G76" s="25"/>
      <c r="H76" s="25"/>
      <c r="I76" s="25"/>
      <c r="J76" s="30"/>
    </row>
    <row r="77" spans="1:10" ht="14.25">
      <c r="A77" s="25">
        <v>73</v>
      </c>
      <c r="B77" s="33" t="s">
        <v>171</v>
      </c>
      <c r="C77" s="30"/>
      <c r="D77" s="30"/>
      <c r="E77" s="30"/>
      <c r="F77" s="30"/>
      <c r="G77" s="30">
        <v>1</v>
      </c>
      <c r="H77" s="30"/>
      <c r="I77" s="30"/>
      <c r="J77" s="30" t="s">
        <v>172</v>
      </c>
    </row>
    <row r="78" spans="1:10" ht="14.25">
      <c r="A78" s="25">
        <v>74</v>
      </c>
      <c r="B78" s="33" t="s">
        <v>173</v>
      </c>
      <c r="C78" s="30"/>
      <c r="D78" s="30"/>
      <c r="E78" s="30">
        <v>1</v>
      </c>
      <c r="F78" s="30"/>
      <c r="G78" s="30"/>
      <c r="H78" s="30"/>
      <c r="I78" s="30">
        <v>1</v>
      </c>
      <c r="J78" s="30"/>
    </row>
    <row r="79" spans="1:10" ht="15">
      <c r="A79" s="25">
        <v>75</v>
      </c>
      <c r="B79" s="29" t="s">
        <v>174</v>
      </c>
      <c r="C79" s="25"/>
      <c r="D79" s="39"/>
      <c r="E79" s="25"/>
      <c r="F79" s="25"/>
      <c r="G79" s="25">
        <v>1</v>
      </c>
      <c r="H79" s="25"/>
      <c r="I79" s="25"/>
      <c r="J79" s="30"/>
    </row>
    <row r="80" spans="1:10" ht="14.25">
      <c r="A80" s="25">
        <v>76</v>
      </c>
      <c r="B80" s="29" t="s">
        <v>175</v>
      </c>
      <c r="C80" s="25"/>
      <c r="D80" s="25"/>
      <c r="E80" s="25"/>
      <c r="F80" s="25"/>
      <c r="G80" s="25"/>
      <c r="H80" s="25">
        <v>2</v>
      </c>
      <c r="I80" s="25">
        <v>1</v>
      </c>
      <c r="J80" s="30"/>
    </row>
    <row r="81" spans="1:10" ht="14.25">
      <c r="A81" s="25">
        <v>77</v>
      </c>
      <c r="B81" s="33" t="s">
        <v>176</v>
      </c>
      <c r="C81" s="30"/>
      <c r="D81" s="30"/>
      <c r="E81" s="30"/>
      <c r="F81" s="30"/>
      <c r="G81" s="30"/>
      <c r="H81" s="30">
        <v>1</v>
      </c>
      <c r="I81" s="30">
        <v>1</v>
      </c>
      <c r="J81" s="30"/>
    </row>
    <row r="82" spans="1:10" ht="14.25">
      <c r="A82" s="25">
        <v>78</v>
      </c>
      <c r="B82" s="29" t="s">
        <v>177</v>
      </c>
      <c r="C82" s="25"/>
      <c r="D82" s="25"/>
      <c r="E82" s="25"/>
      <c r="F82" s="25"/>
      <c r="G82" s="25">
        <v>1</v>
      </c>
      <c r="H82" s="25"/>
      <c r="I82" s="25"/>
      <c r="J82" s="30"/>
    </row>
    <row r="83" spans="1:10" ht="14.25">
      <c r="A83" s="25">
        <v>79</v>
      </c>
      <c r="B83" s="29" t="s">
        <v>178</v>
      </c>
      <c r="C83" s="25"/>
      <c r="D83" s="25"/>
      <c r="E83" s="25"/>
      <c r="F83" s="25"/>
      <c r="G83" s="25"/>
      <c r="H83" s="25"/>
      <c r="I83" s="25">
        <v>1</v>
      </c>
      <c r="J83" s="30"/>
    </row>
    <row r="84" spans="1:10" ht="14.25">
      <c r="A84" s="25">
        <v>80</v>
      </c>
      <c r="B84" s="29" t="s">
        <v>179</v>
      </c>
      <c r="C84" s="25"/>
      <c r="D84" s="25"/>
      <c r="E84" s="25">
        <v>2</v>
      </c>
      <c r="F84" s="25"/>
      <c r="G84" s="25">
        <v>1</v>
      </c>
      <c r="H84" s="25">
        <v>1</v>
      </c>
      <c r="I84" s="25"/>
      <c r="J84" s="30"/>
    </row>
    <row r="85" spans="1:10" ht="14.25">
      <c r="A85" s="25">
        <v>81</v>
      </c>
      <c r="B85" s="29" t="s">
        <v>180</v>
      </c>
      <c r="C85" s="25"/>
      <c r="D85" s="25"/>
      <c r="E85" s="25"/>
      <c r="F85" s="25">
        <v>1</v>
      </c>
      <c r="G85" s="25">
        <v>1</v>
      </c>
      <c r="H85" s="25"/>
      <c r="I85" s="25">
        <v>1</v>
      </c>
      <c r="J85" s="30"/>
    </row>
    <row r="86" spans="1:10" ht="14.25">
      <c r="A86" s="25">
        <v>82</v>
      </c>
      <c r="B86" s="29" t="s">
        <v>181</v>
      </c>
      <c r="C86" s="25"/>
      <c r="D86" s="25"/>
      <c r="E86" s="25"/>
      <c r="F86" s="25"/>
      <c r="G86" s="25"/>
      <c r="H86" s="25"/>
      <c r="I86" s="25">
        <v>1</v>
      </c>
      <c r="J86" s="30"/>
    </row>
    <row r="87" spans="1:10" ht="14.25">
      <c r="A87" s="25">
        <v>83</v>
      </c>
      <c r="B87" s="29" t="s">
        <v>182</v>
      </c>
      <c r="C87" s="25"/>
      <c r="D87" s="25"/>
      <c r="E87" s="25"/>
      <c r="F87" s="25"/>
      <c r="G87" s="25"/>
      <c r="H87" s="25">
        <v>1</v>
      </c>
      <c r="I87" s="25">
        <v>1</v>
      </c>
      <c r="J87" s="30"/>
    </row>
    <row r="88" spans="1:10" ht="14.25">
      <c r="A88" s="25">
        <v>84</v>
      </c>
      <c r="B88" s="29" t="s">
        <v>183</v>
      </c>
      <c r="C88" s="25"/>
      <c r="D88" s="25">
        <v>1</v>
      </c>
      <c r="E88" s="25">
        <v>1</v>
      </c>
      <c r="F88" s="25"/>
      <c r="G88" s="25"/>
      <c r="H88" s="25"/>
      <c r="I88" s="25">
        <v>1</v>
      </c>
      <c r="J88" s="30"/>
    </row>
    <row r="89" spans="1:10" ht="14.25">
      <c r="A89" s="25">
        <v>85</v>
      </c>
      <c r="B89" s="29" t="s">
        <v>184</v>
      </c>
      <c r="C89" s="25"/>
      <c r="D89" s="25"/>
      <c r="E89" s="25"/>
      <c r="F89" s="25"/>
      <c r="G89" s="25"/>
      <c r="H89" s="25"/>
      <c r="I89" s="25">
        <v>1</v>
      </c>
      <c r="J89" s="30"/>
    </row>
    <row r="90" spans="1:10" ht="14.25">
      <c r="A90" s="25">
        <v>86</v>
      </c>
      <c r="B90" s="29" t="s">
        <v>185</v>
      </c>
      <c r="C90" s="25">
        <v>1</v>
      </c>
      <c r="D90" s="25">
        <v>1</v>
      </c>
      <c r="E90" s="25"/>
      <c r="F90" s="25">
        <v>1</v>
      </c>
      <c r="G90" s="25"/>
      <c r="H90" s="25"/>
      <c r="I90" s="25">
        <v>1</v>
      </c>
      <c r="J90" s="30"/>
    </row>
    <row r="91" spans="1:10" ht="14.25">
      <c r="A91" s="25">
        <v>87</v>
      </c>
      <c r="B91" s="29" t="s">
        <v>186</v>
      </c>
      <c r="C91" s="25"/>
      <c r="D91" s="25"/>
      <c r="E91" s="25"/>
      <c r="F91" s="25"/>
      <c r="G91" s="25">
        <v>1</v>
      </c>
      <c r="H91" s="25">
        <v>2</v>
      </c>
      <c r="I91" s="25">
        <v>1</v>
      </c>
      <c r="J91" s="30"/>
    </row>
    <row r="92" spans="1:10" ht="14.25">
      <c r="A92" s="25">
        <v>88</v>
      </c>
      <c r="B92" s="29" t="s">
        <v>187</v>
      </c>
      <c r="C92" s="25"/>
      <c r="D92" s="25"/>
      <c r="E92" s="25"/>
      <c r="F92" s="25"/>
      <c r="G92" s="25"/>
      <c r="H92" s="25"/>
      <c r="I92" s="25">
        <v>1</v>
      </c>
      <c r="J92" s="30"/>
    </row>
    <row r="93" spans="1:10" ht="14.25">
      <c r="A93" s="25">
        <v>89</v>
      </c>
      <c r="B93" s="29" t="s">
        <v>188</v>
      </c>
      <c r="C93" s="25"/>
      <c r="D93" s="25"/>
      <c r="E93" s="25"/>
      <c r="F93" s="25"/>
      <c r="G93" s="25">
        <v>1</v>
      </c>
      <c r="H93" s="25">
        <v>1</v>
      </c>
      <c r="I93" s="25">
        <v>1</v>
      </c>
      <c r="J93" s="30"/>
    </row>
    <row r="94" spans="1:10" ht="14.25">
      <c r="A94" s="25">
        <v>90</v>
      </c>
      <c r="B94" s="29" t="s">
        <v>189</v>
      </c>
      <c r="C94" s="25"/>
      <c r="D94" s="25"/>
      <c r="E94" s="25"/>
      <c r="F94" s="25"/>
      <c r="G94" s="25"/>
      <c r="H94" s="25"/>
      <c r="I94" s="25">
        <v>1</v>
      </c>
      <c r="J94" s="30"/>
    </row>
    <row r="95" spans="1:10" ht="14.25">
      <c r="A95" s="25">
        <v>91</v>
      </c>
      <c r="B95" s="29" t="s">
        <v>190</v>
      </c>
      <c r="C95" s="25">
        <v>1</v>
      </c>
      <c r="D95" s="25"/>
      <c r="E95" s="25"/>
      <c r="F95" s="25"/>
      <c r="G95" s="25"/>
      <c r="H95" s="25">
        <v>2</v>
      </c>
      <c r="I95" s="25">
        <v>1</v>
      </c>
      <c r="J95" s="30"/>
    </row>
    <row r="96" spans="1:10" ht="14.25">
      <c r="A96" s="25">
        <v>92</v>
      </c>
      <c r="B96" s="29" t="s">
        <v>191</v>
      </c>
      <c r="C96" s="25"/>
      <c r="D96" s="25"/>
      <c r="E96" s="25"/>
      <c r="F96" s="25"/>
      <c r="G96" s="25"/>
      <c r="H96" s="25">
        <v>1</v>
      </c>
      <c r="I96" s="25"/>
      <c r="J96" s="30"/>
    </row>
    <row r="97" spans="1:10" ht="14.25">
      <c r="A97" s="25">
        <v>93</v>
      </c>
      <c r="B97" s="29" t="s">
        <v>192</v>
      </c>
      <c r="C97" s="25"/>
      <c r="D97" s="25"/>
      <c r="E97" s="25"/>
      <c r="F97" s="25"/>
      <c r="G97" s="25"/>
      <c r="H97" s="25"/>
      <c r="I97" s="25">
        <v>1</v>
      </c>
      <c r="J97" s="30"/>
    </row>
    <row r="98" spans="1:10" ht="14.25">
      <c r="A98" s="25">
        <v>94</v>
      </c>
      <c r="B98" s="29" t="s">
        <v>193</v>
      </c>
      <c r="C98" s="25"/>
      <c r="D98" s="25"/>
      <c r="E98" s="25"/>
      <c r="F98" s="25"/>
      <c r="G98" s="25"/>
      <c r="H98" s="25"/>
      <c r="I98" s="25">
        <v>1</v>
      </c>
      <c r="J98" s="30"/>
    </row>
    <row r="99" spans="1:10" ht="14.25">
      <c r="A99" s="25">
        <v>95</v>
      </c>
      <c r="B99" s="29" t="s">
        <v>194</v>
      </c>
      <c r="C99" s="25"/>
      <c r="D99" s="25"/>
      <c r="E99" s="25"/>
      <c r="F99" s="25"/>
      <c r="G99" s="25"/>
      <c r="H99" s="25"/>
      <c r="I99" s="25">
        <v>1</v>
      </c>
      <c r="J99" s="30"/>
    </row>
    <row r="100" spans="1:10" ht="14.25">
      <c r="A100" s="25">
        <v>96</v>
      </c>
      <c r="B100" s="29" t="s">
        <v>195</v>
      </c>
      <c r="C100" s="25"/>
      <c r="D100" s="25">
        <v>1</v>
      </c>
      <c r="E100" s="25"/>
      <c r="F100" s="25"/>
      <c r="G100" s="25"/>
      <c r="H100" s="25"/>
      <c r="I100" s="25"/>
      <c r="J100" s="30"/>
    </row>
    <row r="101" spans="1:10" ht="14.25">
      <c r="A101" s="25">
        <v>97</v>
      </c>
      <c r="B101" s="33" t="s">
        <v>196</v>
      </c>
      <c r="C101" s="30"/>
      <c r="D101" s="30"/>
      <c r="E101" s="30"/>
      <c r="F101" s="30"/>
      <c r="G101" s="30"/>
      <c r="H101" s="30"/>
      <c r="I101" s="30">
        <v>1</v>
      </c>
      <c r="J101" s="30"/>
    </row>
    <row r="102" spans="1:10" ht="14.25">
      <c r="A102" s="25">
        <v>98</v>
      </c>
      <c r="B102" s="40" t="s">
        <v>197</v>
      </c>
      <c r="C102" s="25"/>
      <c r="D102" s="25"/>
      <c r="E102" s="25"/>
      <c r="F102" s="25"/>
      <c r="G102" s="25"/>
      <c r="H102" s="25"/>
      <c r="I102" s="25">
        <v>1</v>
      </c>
      <c r="J102" s="30"/>
    </row>
    <row r="103" spans="1:10" ht="14.25">
      <c r="A103" s="25">
        <v>99</v>
      </c>
      <c r="B103" s="29" t="s">
        <v>198</v>
      </c>
      <c r="C103" s="25"/>
      <c r="D103" s="25"/>
      <c r="E103" s="25"/>
      <c r="F103" s="25"/>
      <c r="G103" s="25">
        <v>1</v>
      </c>
      <c r="H103" s="25">
        <v>1</v>
      </c>
      <c r="I103" s="25"/>
      <c r="J103" s="30"/>
    </row>
    <row r="104" spans="1:10" ht="14.25">
      <c r="A104" s="25">
        <v>100</v>
      </c>
      <c r="B104" s="29" t="s">
        <v>199</v>
      </c>
      <c r="C104" s="25">
        <v>1</v>
      </c>
      <c r="D104" s="25"/>
      <c r="E104" s="25"/>
      <c r="F104" s="25"/>
      <c r="G104" s="25"/>
      <c r="H104" s="25">
        <v>1</v>
      </c>
      <c r="I104" s="25"/>
      <c r="J104" s="30"/>
    </row>
    <row r="105" spans="1:10" ht="14.25">
      <c r="A105" s="25">
        <v>101</v>
      </c>
      <c r="B105" s="29" t="s">
        <v>200</v>
      </c>
      <c r="C105" s="25"/>
      <c r="D105" s="25"/>
      <c r="E105" s="25"/>
      <c r="F105" s="25"/>
      <c r="G105" s="25"/>
      <c r="H105" s="25"/>
      <c r="I105" s="25">
        <v>1</v>
      </c>
      <c r="J105" s="30"/>
    </row>
    <row r="106" spans="1:10" ht="14.25">
      <c r="A106" s="25">
        <v>102</v>
      </c>
      <c r="B106" s="29" t="s">
        <v>201</v>
      </c>
      <c r="C106" s="25">
        <v>1</v>
      </c>
      <c r="D106" s="25"/>
      <c r="E106" s="25"/>
      <c r="F106" s="25"/>
      <c r="G106" s="25"/>
      <c r="H106" s="25"/>
      <c r="I106" s="25"/>
      <c r="J106" s="30" t="s">
        <v>202</v>
      </c>
    </row>
    <row r="107" spans="1:10" ht="14.25">
      <c r="A107" s="25">
        <v>103</v>
      </c>
      <c r="B107" s="29" t="s">
        <v>203</v>
      </c>
      <c r="C107" s="25"/>
      <c r="D107" s="25"/>
      <c r="E107" s="25"/>
      <c r="F107" s="25"/>
      <c r="G107" s="25"/>
      <c r="H107" s="25"/>
      <c r="I107" s="25">
        <v>1</v>
      </c>
      <c r="J107" s="30"/>
    </row>
    <row r="108" spans="1:10" ht="14.25">
      <c r="A108" s="25">
        <v>104</v>
      </c>
      <c r="B108" s="29" t="s">
        <v>204</v>
      </c>
      <c r="C108" s="25">
        <v>1</v>
      </c>
      <c r="D108" s="25">
        <v>1</v>
      </c>
      <c r="E108" s="25">
        <v>1</v>
      </c>
      <c r="F108" s="25"/>
      <c r="G108" s="25"/>
      <c r="H108" s="25"/>
      <c r="I108" s="25"/>
      <c r="J108" s="30"/>
    </row>
    <row r="109" spans="1:10" ht="14.25">
      <c r="A109" s="25">
        <v>105</v>
      </c>
      <c r="B109" s="33" t="s">
        <v>205</v>
      </c>
      <c r="C109" s="30"/>
      <c r="D109" s="30"/>
      <c r="E109" s="30"/>
      <c r="F109" s="30"/>
      <c r="G109" s="30">
        <v>1</v>
      </c>
      <c r="H109" s="30"/>
      <c r="I109" s="30">
        <v>1</v>
      </c>
      <c r="J109" s="30"/>
    </row>
    <row r="110" spans="1:10" ht="14.25">
      <c r="A110" s="25">
        <v>106</v>
      </c>
      <c r="B110" s="29" t="s">
        <v>206</v>
      </c>
      <c r="C110" s="25"/>
      <c r="D110" s="25"/>
      <c r="E110" s="25"/>
      <c r="F110" s="25"/>
      <c r="G110" s="25">
        <v>1</v>
      </c>
      <c r="H110" s="25"/>
      <c r="I110" s="25">
        <v>1</v>
      </c>
      <c r="J110" s="30"/>
    </row>
    <row r="111" spans="1:10" ht="14.25">
      <c r="A111" s="25">
        <v>107</v>
      </c>
      <c r="B111" s="29" t="s">
        <v>207</v>
      </c>
      <c r="C111" s="25"/>
      <c r="D111" s="25"/>
      <c r="E111" s="25"/>
      <c r="F111" s="25"/>
      <c r="G111" s="25"/>
      <c r="H111" s="25">
        <v>1</v>
      </c>
      <c r="I111" s="25">
        <v>1</v>
      </c>
      <c r="J111" s="30"/>
    </row>
    <row r="112" spans="1:10" ht="14.25">
      <c r="A112" s="25">
        <v>108</v>
      </c>
      <c r="B112" s="29" t="s">
        <v>208</v>
      </c>
      <c r="C112" s="25"/>
      <c r="D112" s="25"/>
      <c r="E112" s="25"/>
      <c r="F112" s="25"/>
      <c r="G112" s="25"/>
      <c r="H112" s="25">
        <v>1</v>
      </c>
      <c r="I112" s="25">
        <v>1</v>
      </c>
      <c r="J112" s="30"/>
    </row>
    <row r="113" spans="1:10" ht="14.25">
      <c r="A113" s="25">
        <v>109</v>
      </c>
      <c r="B113" s="33" t="s">
        <v>209</v>
      </c>
      <c r="C113" s="30"/>
      <c r="D113" s="30"/>
      <c r="E113" s="30"/>
      <c r="F113" s="30"/>
      <c r="G113" s="30">
        <v>1</v>
      </c>
      <c r="H113" s="30">
        <v>1</v>
      </c>
      <c r="I113" s="30"/>
      <c r="J113" s="30"/>
    </row>
    <row r="114" spans="1:10" ht="14.25">
      <c r="A114" s="25">
        <v>110</v>
      </c>
      <c r="B114" s="29" t="s">
        <v>210</v>
      </c>
      <c r="C114" s="25"/>
      <c r="D114" s="25"/>
      <c r="E114" s="25">
        <v>1</v>
      </c>
      <c r="F114" s="25"/>
      <c r="G114" s="25"/>
      <c r="H114" s="25"/>
      <c r="I114" s="25"/>
      <c r="J114" s="30"/>
    </row>
    <row r="115" spans="1:10" ht="14.25">
      <c r="A115" s="25">
        <v>111</v>
      </c>
      <c r="B115" s="29" t="s">
        <v>211</v>
      </c>
      <c r="C115" s="25"/>
      <c r="D115" s="25"/>
      <c r="E115" s="25"/>
      <c r="F115" s="25"/>
      <c r="G115" s="25"/>
      <c r="H115" s="25"/>
      <c r="I115" s="25">
        <v>1</v>
      </c>
      <c r="J115" s="30"/>
    </row>
    <row r="116" spans="1:10" ht="14.25">
      <c r="A116" s="25">
        <v>112</v>
      </c>
      <c r="B116" s="29" t="s">
        <v>212</v>
      </c>
      <c r="C116" s="25"/>
      <c r="D116" s="25"/>
      <c r="E116" s="25"/>
      <c r="F116" s="25"/>
      <c r="G116" s="25">
        <v>1</v>
      </c>
      <c r="H116" s="25">
        <v>2</v>
      </c>
      <c r="I116" s="25">
        <v>1</v>
      </c>
      <c r="J116" s="30"/>
    </row>
    <row r="117" spans="1:10" ht="14.25">
      <c r="A117" s="25">
        <v>113</v>
      </c>
      <c r="B117" s="29" t="s">
        <v>213</v>
      </c>
      <c r="C117" s="25"/>
      <c r="D117" s="25"/>
      <c r="E117" s="25"/>
      <c r="F117" s="25"/>
      <c r="G117" s="25"/>
      <c r="H117" s="25">
        <v>1</v>
      </c>
      <c r="I117" s="25">
        <v>1</v>
      </c>
      <c r="J117" s="30"/>
    </row>
    <row r="118" spans="1:10" ht="14.25">
      <c r="A118" s="25">
        <v>114</v>
      </c>
      <c r="B118" s="29" t="s">
        <v>214</v>
      </c>
      <c r="C118" s="25"/>
      <c r="D118" s="25"/>
      <c r="E118" s="25"/>
      <c r="F118" s="25"/>
      <c r="G118" s="25"/>
      <c r="H118" s="25">
        <v>1</v>
      </c>
      <c r="I118" s="25"/>
      <c r="J118" s="30"/>
    </row>
    <row r="119" spans="1:10" ht="15">
      <c r="A119" s="25">
        <v>115</v>
      </c>
      <c r="B119" s="29" t="s">
        <v>215</v>
      </c>
      <c r="C119" s="41"/>
      <c r="D119" s="41"/>
      <c r="E119" s="41"/>
      <c r="F119" s="41"/>
      <c r="G119" s="25">
        <v>1</v>
      </c>
      <c r="H119" s="25">
        <v>1</v>
      </c>
      <c r="I119" s="42">
        <v>1</v>
      </c>
      <c r="J119" s="31"/>
    </row>
    <row r="120" spans="1:10" ht="14.25">
      <c r="A120" s="25">
        <v>116</v>
      </c>
      <c r="B120" s="29" t="s">
        <v>216</v>
      </c>
      <c r="C120" s="25"/>
      <c r="D120" s="25"/>
      <c r="E120" s="25"/>
      <c r="F120" s="25"/>
      <c r="G120" s="25">
        <v>1</v>
      </c>
      <c r="H120" s="25">
        <v>1</v>
      </c>
      <c r="I120" s="25">
        <v>1</v>
      </c>
      <c r="J120" s="43"/>
    </row>
    <row r="121" spans="1:10" ht="14.25">
      <c r="A121" s="25">
        <v>117</v>
      </c>
      <c r="B121" s="29" t="s">
        <v>217</v>
      </c>
      <c r="C121" s="25"/>
      <c r="D121" s="25"/>
      <c r="E121" s="25"/>
      <c r="F121" s="25"/>
      <c r="G121" s="25"/>
      <c r="H121" s="25"/>
      <c r="I121" s="25">
        <v>1</v>
      </c>
      <c r="J121" s="30"/>
    </row>
    <row r="122" spans="1:10" ht="14.25">
      <c r="A122" s="25">
        <v>118</v>
      </c>
      <c r="B122" s="29" t="s">
        <v>218</v>
      </c>
      <c r="C122" s="25">
        <v>1</v>
      </c>
      <c r="D122" s="25"/>
      <c r="E122" s="25"/>
      <c r="F122" s="25"/>
      <c r="G122" s="25">
        <v>1</v>
      </c>
      <c r="H122" s="25"/>
      <c r="I122" s="25"/>
      <c r="J122" s="30" t="s">
        <v>219</v>
      </c>
    </row>
    <row r="123" spans="1:10" ht="14.25">
      <c r="A123" s="25">
        <v>119</v>
      </c>
      <c r="B123" s="33" t="s">
        <v>220</v>
      </c>
      <c r="C123" s="30"/>
      <c r="D123" s="30"/>
      <c r="E123" s="30"/>
      <c r="F123" s="30"/>
      <c r="G123" s="30"/>
      <c r="H123" s="30"/>
      <c r="I123" s="30">
        <v>1</v>
      </c>
      <c r="J123" s="30"/>
    </row>
    <row r="124" spans="1:10" ht="14.25">
      <c r="A124" s="25">
        <v>120</v>
      </c>
      <c r="B124" s="44" t="s">
        <v>221</v>
      </c>
      <c r="C124" s="42"/>
      <c r="D124" s="42"/>
      <c r="E124" s="42"/>
      <c r="F124" s="42"/>
      <c r="G124" s="42"/>
      <c r="H124" s="42"/>
      <c r="I124" s="42">
        <v>1</v>
      </c>
      <c r="J124" s="30"/>
    </row>
    <row r="125" spans="1:10" ht="14.25">
      <c r="A125" s="25">
        <v>121</v>
      </c>
      <c r="B125" s="29" t="s">
        <v>222</v>
      </c>
      <c r="C125" s="25"/>
      <c r="D125" s="25"/>
      <c r="E125" s="25"/>
      <c r="F125" s="25"/>
      <c r="G125" s="25"/>
      <c r="H125" s="25">
        <v>1</v>
      </c>
      <c r="I125" s="25"/>
      <c r="J125" s="30"/>
    </row>
    <row r="126" spans="1:10" ht="14.25">
      <c r="A126" s="25">
        <v>122</v>
      </c>
      <c r="B126" s="29" t="s">
        <v>223</v>
      </c>
      <c r="C126" s="25"/>
      <c r="D126" s="25"/>
      <c r="E126" s="25"/>
      <c r="F126" s="25"/>
      <c r="G126" s="25"/>
      <c r="H126" s="25"/>
      <c r="I126" s="25">
        <v>1</v>
      </c>
      <c r="J126" s="30"/>
    </row>
    <row r="127" spans="1:10" ht="14.25">
      <c r="A127" s="25">
        <v>123</v>
      </c>
      <c r="B127" s="33" t="s">
        <v>224</v>
      </c>
      <c r="C127" s="30"/>
      <c r="D127" s="30"/>
      <c r="E127" s="30"/>
      <c r="F127" s="30"/>
      <c r="G127" s="30"/>
      <c r="H127" s="30"/>
      <c r="I127" s="30">
        <v>1</v>
      </c>
      <c r="J127" s="30"/>
    </row>
    <row r="128" spans="1:10" ht="14.25">
      <c r="A128" s="25">
        <v>124</v>
      </c>
      <c r="B128" s="29" t="s">
        <v>225</v>
      </c>
      <c r="C128" s="25"/>
      <c r="D128" s="25"/>
      <c r="E128" s="25"/>
      <c r="F128" s="25"/>
      <c r="G128" s="25"/>
      <c r="H128" s="25"/>
      <c r="I128" s="25">
        <v>1</v>
      </c>
      <c r="J128" s="30"/>
    </row>
    <row r="129" spans="1:10" ht="14.25">
      <c r="A129" s="25">
        <v>125</v>
      </c>
      <c r="B129" s="29" t="s">
        <v>226</v>
      </c>
      <c r="C129" s="25"/>
      <c r="D129" s="25">
        <v>1</v>
      </c>
      <c r="E129" s="25">
        <v>1</v>
      </c>
      <c r="F129" s="25"/>
      <c r="G129" s="25"/>
      <c r="H129" s="25"/>
      <c r="I129" s="25"/>
      <c r="J129" s="30"/>
    </row>
    <row r="130" spans="1:10" ht="14.25">
      <c r="A130" s="25">
        <v>126</v>
      </c>
      <c r="B130" s="29" t="s">
        <v>227</v>
      </c>
      <c r="C130" s="25"/>
      <c r="D130" s="25"/>
      <c r="E130" s="25"/>
      <c r="F130" s="25"/>
      <c r="G130" s="25"/>
      <c r="H130" s="25"/>
      <c r="I130" s="25">
        <v>1</v>
      </c>
      <c r="J130" s="30"/>
    </row>
    <row r="131" spans="1:10" ht="14.25">
      <c r="A131" s="25">
        <v>127</v>
      </c>
      <c r="B131" s="29" t="s">
        <v>228</v>
      </c>
      <c r="C131" s="25"/>
      <c r="D131" s="25"/>
      <c r="E131" s="25"/>
      <c r="F131" s="25"/>
      <c r="G131" s="25">
        <v>1</v>
      </c>
      <c r="H131" s="25"/>
      <c r="I131" s="25">
        <v>1</v>
      </c>
      <c r="J131" s="30"/>
    </row>
    <row r="132" spans="1:10" ht="14.25">
      <c r="A132" s="25">
        <v>128</v>
      </c>
      <c r="B132" s="33" t="s">
        <v>229</v>
      </c>
      <c r="C132" s="30"/>
      <c r="D132" s="30"/>
      <c r="E132" s="30"/>
      <c r="F132" s="30"/>
      <c r="G132" s="30">
        <v>1</v>
      </c>
      <c r="H132" s="30">
        <v>1</v>
      </c>
      <c r="I132" s="30">
        <v>1</v>
      </c>
      <c r="J132" s="30"/>
    </row>
    <row r="133" spans="1:10" ht="14.25">
      <c r="A133" s="25">
        <v>129</v>
      </c>
      <c r="B133" s="29" t="s">
        <v>230</v>
      </c>
      <c r="C133" s="25"/>
      <c r="D133" s="25"/>
      <c r="E133" s="25"/>
      <c r="F133" s="25"/>
      <c r="G133" s="25"/>
      <c r="H133" s="25"/>
      <c r="I133" s="25">
        <v>1</v>
      </c>
      <c r="J133" s="30"/>
    </row>
    <row r="134" spans="1:10" ht="14.25">
      <c r="A134" s="25">
        <v>130</v>
      </c>
      <c r="B134" s="29" t="s">
        <v>231</v>
      </c>
      <c r="C134" s="25"/>
      <c r="D134" s="25"/>
      <c r="E134" s="25"/>
      <c r="F134" s="25"/>
      <c r="G134" s="25"/>
      <c r="H134" s="25"/>
      <c r="I134" s="25">
        <v>1</v>
      </c>
      <c r="J134" s="30"/>
    </row>
    <row r="135" spans="1:10" ht="14.25">
      <c r="A135" s="25">
        <v>131</v>
      </c>
      <c r="B135" s="29" t="s">
        <v>232</v>
      </c>
      <c r="C135" s="25"/>
      <c r="D135" s="25"/>
      <c r="E135" s="25"/>
      <c r="F135" s="25"/>
      <c r="G135" s="25"/>
      <c r="H135" s="25"/>
      <c r="I135" s="25">
        <v>1</v>
      </c>
      <c r="J135" s="30"/>
    </row>
    <row r="136" spans="1:10" ht="14.25">
      <c r="A136" s="25">
        <v>132</v>
      </c>
      <c r="B136" s="29" t="s">
        <v>233</v>
      </c>
      <c r="C136" s="25">
        <v>1</v>
      </c>
      <c r="D136" s="25"/>
      <c r="E136" s="25">
        <v>1</v>
      </c>
      <c r="F136" s="25"/>
      <c r="G136" s="25">
        <v>2</v>
      </c>
      <c r="H136" s="25"/>
      <c r="I136" s="25"/>
      <c r="J136" s="30"/>
    </row>
    <row r="137" spans="1:10" ht="14.25">
      <c r="A137" s="25">
        <v>133</v>
      </c>
      <c r="B137" s="29" t="s">
        <v>234</v>
      </c>
      <c r="C137" s="25"/>
      <c r="D137" s="25"/>
      <c r="E137" s="25"/>
      <c r="F137" s="25"/>
      <c r="G137" s="25"/>
      <c r="H137" s="25">
        <v>1</v>
      </c>
      <c r="I137" s="25">
        <v>1</v>
      </c>
      <c r="J137" s="30"/>
    </row>
    <row r="138" spans="1:10" ht="14.25">
      <c r="A138" s="25">
        <v>134</v>
      </c>
      <c r="B138" s="40" t="s">
        <v>235</v>
      </c>
      <c r="C138" s="25"/>
      <c r="D138" s="25"/>
      <c r="E138" s="25"/>
      <c r="F138" s="25"/>
      <c r="G138" s="25"/>
      <c r="H138" s="25">
        <v>2</v>
      </c>
      <c r="I138" s="25">
        <v>1</v>
      </c>
      <c r="J138" s="30"/>
    </row>
    <row r="139" spans="1:10" ht="14.25">
      <c r="A139" s="25">
        <v>135</v>
      </c>
      <c r="B139" s="29" t="s">
        <v>236</v>
      </c>
      <c r="C139" s="25">
        <v>1</v>
      </c>
      <c r="D139" s="25"/>
      <c r="E139" s="25"/>
      <c r="F139" s="25"/>
      <c r="G139" s="25"/>
      <c r="H139" s="25"/>
      <c r="I139" s="25"/>
      <c r="J139" s="30"/>
    </row>
    <row r="140" spans="1:10" ht="14.25">
      <c r="A140" s="25">
        <v>136</v>
      </c>
      <c r="B140" s="29" t="s">
        <v>237</v>
      </c>
      <c r="C140" s="25"/>
      <c r="D140" s="25"/>
      <c r="E140" s="25"/>
      <c r="F140" s="25"/>
      <c r="G140" s="25"/>
      <c r="H140" s="25"/>
      <c r="I140" s="25">
        <v>1</v>
      </c>
      <c r="J140" s="30"/>
    </row>
    <row r="141" spans="1:10" ht="14.25">
      <c r="A141" s="25">
        <v>137</v>
      </c>
      <c r="B141" s="44" t="s">
        <v>238</v>
      </c>
      <c r="C141" s="42"/>
      <c r="D141" s="42"/>
      <c r="E141" s="42"/>
      <c r="F141" s="42"/>
      <c r="G141" s="42"/>
      <c r="H141" s="42"/>
      <c r="I141" s="42">
        <v>1</v>
      </c>
      <c r="J141" s="31"/>
    </row>
    <row r="142" spans="1:10" ht="14.25">
      <c r="A142" s="25">
        <v>138</v>
      </c>
      <c r="B142" s="33" t="s">
        <v>239</v>
      </c>
      <c r="C142" s="30"/>
      <c r="D142" s="30"/>
      <c r="E142" s="30"/>
      <c r="F142" s="30"/>
      <c r="G142" s="30"/>
      <c r="H142" s="30"/>
      <c r="I142" s="30">
        <v>1</v>
      </c>
      <c r="J142" s="30"/>
    </row>
    <row r="143" spans="1:10" ht="14.25">
      <c r="A143" s="25">
        <v>139</v>
      </c>
      <c r="B143" s="29" t="s">
        <v>240</v>
      </c>
      <c r="C143" s="25"/>
      <c r="D143" s="25"/>
      <c r="E143" s="25"/>
      <c r="F143" s="25">
        <v>1</v>
      </c>
      <c r="G143" s="25"/>
      <c r="H143" s="25"/>
      <c r="I143" s="25">
        <v>1</v>
      </c>
      <c r="J143" s="30"/>
    </row>
    <row r="144" spans="1:10" ht="14.25">
      <c r="A144" s="25">
        <v>140</v>
      </c>
      <c r="B144" s="33" t="s">
        <v>241</v>
      </c>
      <c r="C144" s="30"/>
      <c r="D144" s="30"/>
      <c r="E144" s="30">
        <v>2</v>
      </c>
      <c r="F144" s="30"/>
      <c r="G144" s="30"/>
      <c r="H144" s="30">
        <v>3</v>
      </c>
      <c r="I144" s="30">
        <v>1</v>
      </c>
      <c r="J144" s="30"/>
    </row>
    <row r="145" spans="1:10" ht="14.25">
      <c r="A145" s="25">
        <v>141</v>
      </c>
      <c r="B145" s="29" t="s">
        <v>242</v>
      </c>
      <c r="C145" s="25"/>
      <c r="D145" s="25"/>
      <c r="E145" s="25"/>
      <c r="F145" s="25"/>
      <c r="G145" s="25"/>
      <c r="H145" s="25"/>
      <c r="I145" s="25">
        <v>1</v>
      </c>
      <c r="J145" s="30"/>
    </row>
    <row r="146" spans="1:10" ht="14.25">
      <c r="A146" s="25">
        <v>142</v>
      </c>
      <c r="B146" s="29" t="s">
        <v>243</v>
      </c>
      <c r="C146" s="25"/>
      <c r="D146" s="25"/>
      <c r="E146" s="25"/>
      <c r="F146" s="25"/>
      <c r="G146" s="25"/>
      <c r="H146" s="25"/>
      <c r="I146" s="25">
        <v>1</v>
      </c>
      <c r="J146" s="30"/>
    </row>
    <row r="147" spans="1:10" ht="14.25">
      <c r="A147" s="25">
        <v>143</v>
      </c>
      <c r="B147" s="33" t="s">
        <v>244</v>
      </c>
      <c r="C147" s="30"/>
      <c r="D147" s="30"/>
      <c r="E147" s="30"/>
      <c r="F147" s="30"/>
      <c r="G147" s="30"/>
      <c r="H147" s="30"/>
      <c r="I147" s="30">
        <v>1</v>
      </c>
      <c r="J147" s="30"/>
    </row>
    <row r="148" spans="1:10" ht="14.25">
      <c r="A148" s="25">
        <v>144</v>
      </c>
      <c r="B148" s="29" t="s">
        <v>245</v>
      </c>
      <c r="C148" s="25"/>
      <c r="D148" s="25"/>
      <c r="E148" s="25"/>
      <c r="F148" s="25">
        <v>1</v>
      </c>
      <c r="G148" s="25"/>
      <c r="H148" s="25"/>
      <c r="I148" s="25"/>
      <c r="J148" s="30"/>
    </row>
    <row r="149" spans="1:10" ht="14.25">
      <c r="A149" s="25">
        <v>145</v>
      </c>
      <c r="B149" s="33" t="s">
        <v>246</v>
      </c>
      <c r="C149" s="30"/>
      <c r="D149" s="30"/>
      <c r="E149" s="30"/>
      <c r="F149" s="30"/>
      <c r="G149" s="30">
        <v>1</v>
      </c>
      <c r="H149" s="30"/>
      <c r="I149" s="30"/>
      <c r="J149" s="30"/>
    </row>
    <row r="150" spans="1:10" ht="14.25">
      <c r="A150" s="25">
        <v>146</v>
      </c>
      <c r="B150" s="29" t="s">
        <v>247</v>
      </c>
      <c r="C150" s="25">
        <v>2</v>
      </c>
      <c r="D150" s="25"/>
      <c r="E150" s="25">
        <v>1</v>
      </c>
      <c r="F150" s="25"/>
      <c r="G150" s="25"/>
      <c r="H150" s="25"/>
      <c r="I150" s="25"/>
      <c r="J150" s="30"/>
    </row>
    <row r="151" spans="1:10" ht="14.25">
      <c r="A151" s="25">
        <v>147</v>
      </c>
      <c r="B151" s="45" t="s">
        <v>248</v>
      </c>
      <c r="C151" s="25">
        <v>1</v>
      </c>
      <c r="D151" s="25"/>
      <c r="E151" s="25"/>
      <c r="F151" s="25"/>
      <c r="G151" s="25"/>
      <c r="H151" s="25"/>
      <c r="I151" s="25"/>
      <c r="J151" s="30"/>
    </row>
    <row r="152" spans="1:10" ht="14.25">
      <c r="A152" s="25">
        <v>148</v>
      </c>
      <c r="B152" s="45" t="s">
        <v>249</v>
      </c>
      <c r="C152" s="25"/>
      <c r="D152" s="25"/>
      <c r="E152" s="25"/>
      <c r="F152" s="25"/>
      <c r="G152" s="25"/>
      <c r="H152" s="25"/>
      <c r="I152" s="25">
        <v>1</v>
      </c>
      <c r="J152" s="30"/>
    </row>
    <row r="153" spans="1:10" ht="14.25">
      <c r="A153" s="25">
        <v>149</v>
      </c>
      <c r="B153" s="45" t="s">
        <v>250</v>
      </c>
      <c r="C153" s="25"/>
      <c r="D153" s="25"/>
      <c r="E153" s="25"/>
      <c r="F153" s="25"/>
      <c r="G153" s="25">
        <v>1</v>
      </c>
      <c r="H153" s="25"/>
      <c r="I153" s="25">
        <v>1</v>
      </c>
      <c r="J153" s="30"/>
    </row>
    <row r="154" spans="1:10" ht="14.25">
      <c r="A154" s="25">
        <v>150</v>
      </c>
      <c r="B154" s="45" t="s">
        <v>251</v>
      </c>
      <c r="C154" s="25"/>
      <c r="D154" s="25"/>
      <c r="E154" s="25">
        <v>1</v>
      </c>
      <c r="F154" s="25"/>
      <c r="G154" s="25"/>
      <c r="H154" s="25"/>
      <c r="I154" s="25">
        <v>1</v>
      </c>
      <c r="J154" s="30"/>
    </row>
    <row r="155" spans="1:10" ht="14.25">
      <c r="A155" s="25">
        <v>151</v>
      </c>
      <c r="B155" s="45" t="s">
        <v>252</v>
      </c>
      <c r="C155" s="25">
        <v>1</v>
      </c>
      <c r="D155" s="25"/>
      <c r="E155" s="25">
        <v>1</v>
      </c>
      <c r="F155" s="25"/>
      <c r="G155" s="25">
        <v>1</v>
      </c>
      <c r="H155" s="25"/>
      <c r="I155" s="25"/>
      <c r="J155" s="30"/>
    </row>
    <row r="156" spans="1:10" ht="14.25">
      <c r="A156" s="25">
        <v>152</v>
      </c>
      <c r="B156" s="45" t="s">
        <v>253</v>
      </c>
      <c r="C156" s="25"/>
      <c r="D156" s="25"/>
      <c r="E156" s="25"/>
      <c r="F156" s="25"/>
      <c r="G156" s="25">
        <v>1</v>
      </c>
      <c r="H156" s="25"/>
      <c r="I156" s="25"/>
      <c r="J156" s="30"/>
    </row>
    <row r="157" spans="1:10" ht="14.25">
      <c r="A157" s="25">
        <v>153</v>
      </c>
      <c r="B157" s="46" t="s">
        <v>254</v>
      </c>
      <c r="C157" s="30"/>
      <c r="D157" s="30"/>
      <c r="E157" s="30"/>
      <c r="F157" s="30"/>
      <c r="G157" s="30"/>
      <c r="H157" s="30"/>
      <c r="I157" s="30">
        <v>1</v>
      </c>
      <c r="J157" s="30"/>
    </row>
    <row r="158" spans="1:10" ht="14.25">
      <c r="A158" s="25">
        <v>154</v>
      </c>
      <c r="B158" s="45" t="s">
        <v>255</v>
      </c>
      <c r="C158" s="25"/>
      <c r="D158" s="25"/>
      <c r="E158" s="25"/>
      <c r="F158" s="25"/>
      <c r="G158" s="25"/>
      <c r="H158" s="25"/>
      <c r="I158" s="25">
        <v>1</v>
      </c>
      <c r="J158" s="30"/>
    </row>
    <row r="159" spans="1:10" ht="14.25">
      <c r="A159" s="25">
        <v>155</v>
      </c>
      <c r="B159" s="45" t="s">
        <v>256</v>
      </c>
      <c r="C159" s="25"/>
      <c r="D159" s="25"/>
      <c r="E159" s="25"/>
      <c r="F159" s="25"/>
      <c r="G159" s="25"/>
      <c r="H159" s="25"/>
      <c r="I159" s="25">
        <v>1</v>
      </c>
      <c r="J159" s="47"/>
    </row>
    <row r="160" spans="1:10" ht="14.25">
      <c r="A160" s="25">
        <v>156</v>
      </c>
      <c r="B160" s="45" t="s">
        <v>257</v>
      </c>
      <c r="C160" s="25"/>
      <c r="D160" s="25"/>
      <c r="E160" s="25">
        <v>1</v>
      </c>
      <c r="F160" s="25"/>
      <c r="G160" s="25"/>
      <c r="H160" s="25"/>
      <c r="I160" s="25"/>
      <c r="J160" s="30"/>
    </row>
    <row r="161" spans="1:10" ht="14.25">
      <c r="A161" s="25">
        <v>157</v>
      </c>
      <c r="B161" s="45" t="s">
        <v>258</v>
      </c>
      <c r="C161" s="25"/>
      <c r="D161" s="25"/>
      <c r="E161" s="25"/>
      <c r="F161" s="25"/>
      <c r="G161" s="25">
        <v>1</v>
      </c>
      <c r="H161" s="25"/>
      <c r="I161" s="25">
        <v>1</v>
      </c>
      <c r="J161" s="30"/>
    </row>
    <row r="162" spans="1:14" ht="14.25">
      <c r="A162" s="25">
        <v>158</v>
      </c>
      <c r="B162" s="45" t="s">
        <v>259</v>
      </c>
      <c r="C162" s="25"/>
      <c r="D162" s="25"/>
      <c r="E162" s="25"/>
      <c r="F162" s="25"/>
      <c r="G162" s="25"/>
      <c r="H162" s="25"/>
      <c r="I162" s="25">
        <v>1</v>
      </c>
      <c r="J162" s="30"/>
      <c r="K162" s="48"/>
      <c r="L162" s="48"/>
      <c r="M162" s="48"/>
      <c r="N162" s="48"/>
    </row>
    <row r="163" spans="1:14" ht="14.25">
      <c r="A163" s="25">
        <v>159</v>
      </c>
      <c r="B163" s="45" t="s">
        <v>260</v>
      </c>
      <c r="C163" s="25"/>
      <c r="D163" s="25"/>
      <c r="E163" s="25">
        <v>2</v>
      </c>
      <c r="F163" s="25">
        <v>1</v>
      </c>
      <c r="G163" s="25"/>
      <c r="H163" s="25"/>
      <c r="I163" s="25"/>
      <c r="J163" s="30"/>
      <c r="K163" s="48"/>
      <c r="L163" s="48"/>
      <c r="M163" s="48"/>
      <c r="N163" s="48"/>
    </row>
    <row r="164" spans="1:14" ht="14.25">
      <c r="A164" s="25">
        <v>160</v>
      </c>
      <c r="B164" s="45" t="s">
        <v>261</v>
      </c>
      <c r="C164" s="25"/>
      <c r="D164" s="25"/>
      <c r="E164" s="25"/>
      <c r="F164" s="25"/>
      <c r="G164" s="25">
        <v>1</v>
      </c>
      <c r="H164" s="25">
        <v>1</v>
      </c>
      <c r="I164" s="25">
        <v>1</v>
      </c>
      <c r="J164" s="30"/>
      <c r="K164" s="48"/>
      <c r="L164" s="48"/>
      <c r="M164" s="48"/>
      <c r="N164" s="48"/>
    </row>
    <row r="165" spans="1:14" ht="14.25">
      <c r="A165" s="25">
        <v>161</v>
      </c>
      <c r="B165" s="45" t="s">
        <v>262</v>
      </c>
      <c r="C165" s="25">
        <v>1</v>
      </c>
      <c r="D165" s="25">
        <v>1</v>
      </c>
      <c r="E165" s="25"/>
      <c r="F165" s="25"/>
      <c r="G165" s="25"/>
      <c r="H165" s="25"/>
      <c r="I165" s="25">
        <v>1</v>
      </c>
      <c r="J165" s="30"/>
      <c r="K165" s="48"/>
      <c r="L165" s="48"/>
      <c r="M165" s="48"/>
      <c r="N165" s="48"/>
    </row>
    <row r="166" spans="1:14" ht="14.25">
      <c r="A166" s="25">
        <v>162</v>
      </c>
      <c r="B166" s="45" t="s">
        <v>263</v>
      </c>
      <c r="C166" s="25"/>
      <c r="D166" s="25"/>
      <c r="E166" s="25"/>
      <c r="F166" s="25"/>
      <c r="G166" s="25"/>
      <c r="H166" s="25">
        <v>2</v>
      </c>
      <c r="I166" s="25">
        <v>1</v>
      </c>
      <c r="J166" s="30"/>
      <c r="K166" s="48"/>
      <c r="L166" s="48"/>
      <c r="M166" s="48"/>
      <c r="N166" s="48"/>
    </row>
    <row r="167" spans="1:14" ht="14.25">
      <c r="A167" s="25">
        <v>163</v>
      </c>
      <c r="B167" s="46" t="s">
        <v>264</v>
      </c>
      <c r="C167" s="30"/>
      <c r="D167" s="30"/>
      <c r="E167" s="30"/>
      <c r="F167" s="30"/>
      <c r="G167" s="30"/>
      <c r="H167" s="30"/>
      <c r="I167" s="30">
        <v>1</v>
      </c>
      <c r="J167" s="30"/>
      <c r="K167" s="48"/>
      <c r="L167" s="48"/>
      <c r="M167" s="48"/>
      <c r="N167" s="48"/>
    </row>
    <row r="168" spans="1:14" ht="14.25">
      <c r="A168" s="25">
        <v>164</v>
      </c>
      <c r="B168" s="45" t="s">
        <v>265</v>
      </c>
      <c r="C168" s="25"/>
      <c r="D168" s="25"/>
      <c r="E168" s="25"/>
      <c r="F168" s="25"/>
      <c r="G168" s="25">
        <v>1</v>
      </c>
      <c r="H168" s="25"/>
      <c r="I168" s="25">
        <v>1</v>
      </c>
      <c r="J168" s="30"/>
      <c r="K168" s="48"/>
      <c r="L168" s="48"/>
      <c r="M168" s="48"/>
      <c r="N168" s="48"/>
    </row>
    <row r="169" spans="1:14" ht="14.25">
      <c r="A169" s="25">
        <v>165</v>
      </c>
      <c r="B169" s="45" t="s">
        <v>266</v>
      </c>
      <c r="C169" s="25"/>
      <c r="D169" s="25"/>
      <c r="E169" s="25"/>
      <c r="F169" s="25"/>
      <c r="G169" s="25"/>
      <c r="H169" s="25"/>
      <c r="I169" s="25">
        <v>1</v>
      </c>
      <c r="J169" s="30"/>
      <c r="K169" s="48"/>
      <c r="L169" s="48"/>
      <c r="M169" s="48"/>
      <c r="N169" s="48"/>
    </row>
    <row r="170" spans="1:14" ht="14.25">
      <c r="A170" s="25">
        <v>166</v>
      </c>
      <c r="B170" s="45" t="s">
        <v>267</v>
      </c>
      <c r="C170" s="25"/>
      <c r="D170" s="25"/>
      <c r="E170" s="25"/>
      <c r="F170" s="25"/>
      <c r="G170" s="25"/>
      <c r="H170" s="25"/>
      <c r="I170" s="25">
        <v>1</v>
      </c>
      <c r="J170" s="30"/>
      <c r="K170" s="48"/>
      <c r="L170" s="48"/>
      <c r="M170" s="48"/>
      <c r="N170" s="48"/>
    </row>
    <row r="171" spans="1:14" ht="14.25">
      <c r="A171" s="25">
        <v>167</v>
      </c>
      <c r="B171" s="45" t="s">
        <v>268</v>
      </c>
      <c r="C171" s="25"/>
      <c r="D171" s="25"/>
      <c r="E171" s="25"/>
      <c r="F171" s="25"/>
      <c r="G171" s="25">
        <v>1</v>
      </c>
      <c r="H171" s="25">
        <v>1</v>
      </c>
      <c r="I171" s="25"/>
      <c r="J171" s="30"/>
      <c r="K171" s="48"/>
      <c r="L171" s="48"/>
      <c r="M171" s="48"/>
      <c r="N171" s="48"/>
    </row>
    <row r="172" spans="1:14" ht="14.25">
      <c r="A172" s="25">
        <v>168</v>
      </c>
      <c r="B172" s="46" t="s">
        <v>269</v>
      </c>
      <c r="C172" s="30"/>
      <c r="D172" s="30"/>
      <c r="E172" s="30"/>
      <c r="F172" s="30"/>
      <c r="G172" s="30"/>
      <c r="H172" s="30">
        <v>1</v>
      </c>
      <c r="I172" s="30"/>
      <c r="J172" s="30"/>
      <c r="K172" s="48"/>
      <c r="L172" s="48"/>
      <c r="M172" s="48"/>
      <c r="N172" s="48"/>
    </row>
    <row r="173" spans="1:14" ht="14.25">
      <c r="A173" s="25">
        <v>169</v>
      </c>
      <c r="B173" s="45" t="s">
        <v>270</v>
      </c>
      <c r="C173" s="25"/>
      <c r="D173" s="25"/>
      <c r="E173" s="25"/>
      <c r="F173" s="25">
        <v>1</v>
      </c>
      <c r="G173" s="25">
        <v>1</v>
      </c>
      <c r="H173" s="25">
        <v>1</v>
      </c>
      <c r="I173" s="25">
        <v>1</v>
      </c>
      <c r="J173" s="30"/>
      <c r="K173" s="48"/>
      <c r="L173" s="48"/>
      <c r="M173" s="48"/>
      <c r="N173" s="48"/>
    </row>
    <row r="174" spans="1:14" ht="14.25">
      <c r="A174" s="25">
        <v>170</v>
      </c>
      <c r="B174" s="45" t="s">
        <v>271</v>
      </c>
      <c r="C174" s="25"/>
      <c r="D174" s="25"/>
      <c r="E174" s="25"/>
      <c r="F174" s="25"/>
      <c r="G174" s="25"/>
      <c r="H174" s="25">
        <v>2</v>
      </c>
      <c r="I174" s="25">
        <v>1</v>
      </c>
      <c r="J174" s="30"/>
      <c r="K174" s="48"/>
      <c r="L174" s="48"/>
      <c r="M174" s="48"/>
      <c r="N174" s="48"/>
    </row>
    <row r="175" spans="1:14" ht="14.25">
      <c r="A175" s="25">
        <v>171</v>
      </c>
      <c r="B175" s="45" t="s">
        <v>272</v>
      </c>
      <c r="C175" s="25">
        <v>1</v>
      </c>
      <c r="D175" s="25"/>
      <c r="E175" s="25"/>
      <c r="F175" s="25"/>
      <c r="G175" s="25"/>
      <c r="H175" s="25"/>
      <c r="I175" s="25">
        <v>1</v>
      </c>
      <c r="J175" s="30"/>
      <c r="K175" s="48"/>
      <c r="L175" s="48"/>
      <c r="M175" s="48"/>
      <c r="N175" s="48"/>
    </row>
    <row r="176" spans="1:14" ht="14.25">
      <c r="A176" s="25">
        <v>172</v>
      </c>
      <c r="B176" s="45" t="s">
        <v>273</v>
      </c>
      <c r="C176" s="25"/>
      <c r="D176" s="25"/>
      <c r="E176" s="25"/>
      <c r="F176" s="25"/>
      <c r="G176" s="25"/>
      <c r="H176" s="25"/>
      <c r="I176" s="25">
        <v>1</v>
      </c>
      <c r="J176" s="30"/>
      <c r="K176" s="48"/>
      <c r="L176" s="48"/>
      <c r="M176" s="48"/>
      <c r="N176" s="48"/>
    </row>
    <row r="177" spans="1:14" ht="14.25">
      <c r="A177" s="25">
        <v>173</v>
      </c>
      <c r="B177" s="45" t="s">
        <v>274</v>
      </c>
      <c r="C177" s="25"/>
      <c r="D177" s="25"/>
      <c r="E177" s="25"/>
      <c r="F177" s="25"/>
      <c r="G177" s="25"/>
      <c r="H177" s="25">
        <v>1</v>
      </c>
      <c r="I177" s="25">
        <v>1</v>
      </c>
      <c r="J177" s="30"/>
      <c r="K177" s="48"/>
      <c r="L177" s="48"/>
      <c r="M177" s="48"/>
      <c r="N177" s="48"/>
    </row>
    <row r="178" spans="1:14" ht="14.25">
      <c r="A178" s="25">
        <v>174</v>
      </c>
      <c r="B178" s="45" t="s">
        <v>275</v>
      </c>
      <c r="C178" s="25"/>
      <c r="D178" s="25"/>
      <c r="E178" s="25"/>
      <c r="F178" s="25"/>
      <c r="G178" s="25"/>
      <c r="H178" s="25"/>
      <c r="I178" s="25">
        <v>2</v>
      </c>
      <c r="J178" s="30"/>
      <c r="K178" s="48"/>
      <c r="L178" s="48"/>
      <c r="M178" s="48"/>
      <c r="N178" s="48"/>
    </row>
    <row r="179" spans="1:14" ht="14.25">
      <c r="A179" s="25">
        <v>175</v>
      </c>
      <c r="B179" s="45" t="s">
        <v>276</v>
      </c>
      <c r="C179" s="25"/>
      <c r="D179" s="25"/>
      <c r="E179" s="25"/>
      <c r="F179" s="25"/>
      <c r="G179" s="25">
        <v>1</v>
      </c>
      <c r="H179" s="25">
        <v>1</v>
      </c>
      <c r="I179" s="25">
        <v>1</v>
      </c>
      <c r="J179" s="30" t="s">
        <v>277</v>
      </c>
      <c r="K179" s="48"/>
      <c r="L179" s="48"/>
      <c r="M179" s="48"/>
      <c r="N179" s="48"/>
    </row>
    <row r="180" spans="1:14" ht="14.25">
      <c r="A180" s="25">
        <v>176</v>
      </c>
      <c r="B180" s="46" t="s">
        <v>278</v>
      </c>
      <c r="C180" s="30"/>
      <c r="D180" s="30"/>
      <c r="E180" s="30"/>
      <c r="F180" s="30"/>
      <c r="G180" s="30"/>
      <c r="H180" s="30">
        <v>2</v>
      </c>
      <c r="I180" s="30"/>
      <c r="J180" s="30"/>
      <c r="K180" s="48"/>
      <c r="L180" s="48"/>
      <c r="M180" s="48"/>
      <c r="N180" s="48"/>
    </row>
    <row r="181" spans="1:14" ht="14.25">
      <c r="A181" s="25">
        <v>177</v>
      </c>
      <c r="B181" s="46" t="s">
        <v>281</v>
      </c>
      <c r="C181" s="30"/>
      <c r="D181" s="30"/>
      <c r="E181" s="30"/>
      <c r="F181" s="30"/>
      <c r="G181" s="30"/>
      <c r="H181" s="30">
        <v>2</v>
      </c>
      <c r="I181" s="30">
        <v>1</v>
      </c>
      <c r="J181" s="30"/>
      <c r="K181" s="48"/>
      <c r="L181" s="48"/>
      <c r="M181" s="48"/>
      <c r="N181" s="48"/>
    </row>
    <row r="182" spans="1:14" ht="14.25">
      <c r="A182" s="25">
        <v>178</v>
      </c>
      <c r="B182" s="46" t="s">
        <v>313</v>
      </c>
      <c r="C182" s="30"/>
      <c r="D182" s="30"/>
      <c r="E182" s="30"/>
      <c r="F182" s="30"/>
      <c r="G182" s="30"/>
      <c r="H182" s="30">
        <v>1</v>
      </c>
      <c r="I182" s="30">
        <v>1</v>
      </c>
      <c r="J182" s="30"/>
      <c r="K182" s="48"/>
      <c r="L182" s="48"/>
      <c r="M182" s="48"/>
      <c r="N182" s="48"/>
    </row>
    <row r="183" spans="1:14" ht="14.25">
      <c r="A183" s="25"/>
      <c r="B183" s="46"/>
      <c r="C183" s="30"/>
      <c r="D183" s="30"/>
      <c r="E183" s="30"/>
      <c r="F183" s="30"/>
      <c r="G183" s="30"/>
      <c r="H183" s="30"/>
      <c r="I183" s="30"/>
      <c r="J183" s="30"/>
      <c r="K183" s="48"/>
      <c r="L183" s="48"/>
      <c r="M183" s="48"/>
      <c r="N183" s="48"/>
    </row>
    <row r="184" spans="1:10" ht="14.25">
      <c r="A184" s="25"/>
      <c r="B184" s="46"/>
      <c r="C184" s="30"/>
      <c r="D184" s="30"/>
      <c r="E184" s="30"/>
      <c r="F184" s="30"/>
      <c r="G184" s="30"/>
      <c r="H184" s="30"/>
      <c r="I184" s="30"/>
      <c r="J184" s="30"/>
    </row>
    <row r="185" spans="1:10" ht="14.25">
      <c r="A185" s="49"/>
      <c r="B185" s="50"/>
      <c r="C185" s="51"/>
      <c r="D185" s="51"/>
      <c r="E185" s="51"/>
      <c r="F185" s="51"/>
      <c r="G185" s="51"/>
      <c r="H185" s="51"/>
      <c r="I185" s="51"/>
      <c r="J185" s="51"/>
    </row>
    <row r="186" spans="1:10" ht="13.5" thickBot="1">
      <c r="A186" s="11"/>
      <c r="B186" s="62" t="s">
        <v>279</v>
      </c>
      <c r="C186" s="13"/>
      <c r="D186" s="13"/>
      <c r="E186" s="13"/>
      <c r="F186" s="13"/>
      <c r="G186" s="13"/>
      <c r="H186" s="13"/>
      <c r="I186" s="13"/>
      <c r="J186" s="13"/>
    </row>
    <row r="187" spans="1:10" ht="18">
      <c r="A187" s="11"/>
      <c r="B187" s="62"/>
      <c r="C187" s="63">
        <f aca="true" t="shared" si="0" ref="C187:I187">SUM(C6:C184)</f>
        <v>21</v>
      </c>
      <c r="D187" s="63">
        <f t="shared" si="0"/>
        <v>10</v>
      </c>
      <c r="E187" s="63">
        <f t="shared" si="0"/>
        <v>20</v>
      </c>
      <c r="F187" s="63">
        <f t="shared" si="0"/>
        <v>9</v>
      </c>
      <c r="G187" s="63">
        <f t="shared" si="0"/>
        <v>45</v>
      </c>
      <c r="H187" s="63">
        <f t="shared" si="0"/>
        <v>83</v>
      </c>
      <c r="I187" s="63">
        <f t="shared" si="0"/>
        <v>138</v>
      </c>
      <c r="J187" s="52"/>
    </row>
    <row r="188" spans="1:10" ht="18.75" thickBot="1">
      <c r="A188" s="11"/>
      <c r="B188" s="12"/>
      <c r="C188" s="64"/>
      <c r="D188" s="64"/>
      <c r="E188" s="64"/>
      <c r="F188" s="64"/>
      <c r="G188" s="64"/>
      <c r="H188" s="64"/>
      <c r="I188" s="64"/>
      <c r="J188" s="52"/>
    </row>
    <row r="189" ht="12.75">
      <c r="M189" s="14">
        <f>31*3</f>
        <v>93</v>
      </c>
    </row>
    <row r="191" ht="12.75">
      <c r="B191" s="53"/>
    </row>
  </sheetData>
  <sheetProtection/>
  <mergeCells count="9">
    <mergeCell ref="A2:J2"/>
    <mergeCell ref="B186:B187"/>
    <mergeCell ref="C187:C188"/>
    <mergeCell ref="D187:D188"/>
    <mergeCell ref="E187:E188"/>
    <mergeCell ref="F187:F188"/>
    <mergeCell ref="G187:G188"/>
    <mergeCell ref="H187:H188"/>
    <mergeCell ref="I187:I188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Emilce</cp:lastModifiedBy>
  <cp:lastPrinted>2015-01-21T15:05:45Z</cp:lastPrinted>
  <dcterms:created xsi:type="dcterms:W3CDTF">2014-02-19T23:27:20Z</dcterms:created>
  <dcterms:modified xsi:type="dcterms:W3CDTF">2015-01-21T15:16:12Z</dcterms:modified>
  <cp:category/>
  <cp:version/>
  <cp:contentType/>
  <cp:contentStatus/>
</cp:coreProperties>
</file>